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A5EB3627-D2D0-41AD-8A76-1F06752B9D47}" xr6:coauthVersionLast="47" xr6:coauthVersionMax="47" xr10:uidLastSave="{00000000-0000-0000-0000-000000000000}"/>
  <bookViews>
    <workbookView xWindow="-120" yWindow="-120" windowWidth="29040" windowHeight="15840" tabRatio="870" activeTab="2"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 name="4簽到單(範本)" sheetId="10" r:id="rId6"/>
  </sheets>
  <externalReferences>
    <externalReference r:id="rId7"/>
  </externalReferences>
  <definedNames>
    <definedName name="_xlnm.Print_Area" localSheetId="5">'4簽到單(範本)'!$A$1:$I$24</definedName>
    <definedName name="_xlnm.Print_Titles" localSheetId="5">'4簽到單(範本)'!$1:$10</definedName>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2" l="1"/>
  <c r="R16" i="2"/>
  <c r="R20" i="2"/>
  <c r="E29" i="2"/>
  <c r="D29" i="2"/>
  <c r="E28" i="2"/>
  <c r="F28" i="2" s="1"/>
  <c r="G28" i="2" s="1"/>
  <c r="L28" i="2" s="1"/>
  <c r="D28" i="2"/>
  <c r="G27" i="2"/>
  <c r="L27" i="2" s="1"/>
  <c r="R27" i="2" s="1"/>
  <c r="F27" i="2"/>
  <c r="E27" i="2"/>
  <c r="D27" i="2"/>
  <c r="E26" i="2"/>
  <c r="D26" i="2"/>
  <c r="F26" i="2" s="1"/>
  <c r="G26" i="2" s="1"/>
  <c r="L26" i="2" s="1"/>
  <c r="R26" i="2" s="1"/>
  <c r="E25" i="2"/>
  <c r="F25" i="2" s="1"/>
  <c r="G25" i="2" s="1"/>
  <c r="L25" i="2" s="1"/>
  <c r="R25" i="2" s="1"/>
  <c r="D25" i="2"/>
  <c r="F24" i="2"/>
  <c r="G24" i="2" s="1"/>
  <c r="L24" i="2" s="1"/>
  <c r="R24" i="2" s="1"/>
  <c r="E24" i="2"/>
  <c r="D24" i="2"/>
  <c r="G23" i="2"/>
  <c r="L23" i="2" s="1"/>
  <c r="R23" i="2" s="1"/>
  <c r="F23" i="2"/>
  <c r="E23" i="2"/>
  <c r="D23" i="2"/>
  <c r="E22" i="2"/>
  <c r="D22" i="2"/>
  <c r="F22" i="2" s="1"/>
  <c r="G22" i="2" s="1"/>
  <c r="L22" i="2" s="1"/>
  <c r="R22" i="2" s="1"/>
  <c r="E21" i="2"/>
  <c r="F21" i="2" s="1"/>
  <c r="G21" i="2" s="1"/>
  <c r="L21" i="2" s="1"/>
  <c r="R21" i="2" s="1"/>
  <c r="D21" i="2"/>
  <c r="F20" i="2"/>
  <c r="G20" i="2" s="1"/>
  <c r="L20" i="2" s="1"/>
  <c r="E20" i="2"/>
  <c r="D20" i="2"/>
  <c r="G19" i="2"/>
  <c r="L19" i="2" s="1"/>
  <c r="R19" i="2" s="1"/>
  <c r="F19" i="2"/>
  <c r="E19" i="2"/>
  <c r="D19" i="2"/>
  <c r="E18" i="2"/>
  <c r="F18" i="2" s="1"/>
  <c r="G18" i="2" s="1"/>
  <c r="L18" i="2" s="1"/>
  <c r="R18" i="2" s="1"/>
  <c r="D18" i="2"/>
  <c r="E17" i="2"/>
  <c r="F17" i="2" s="1"/>
  <c r="G17" i="2" s="1"/>
  <c r="L17" i="2" s="1"/>
  <c r="R17" i="2" s="1"/>
  <c r="D17" i="2"/>
  <c r="F16" i="2"/>
  <c r="G16" i="2" s="1"/>
  <c r="L16" i="2" s="1"/>
  <c r="E16" i="2"/>
  <c r="D16" i="2"/>
  <c r="G15" i="2"/>
  <c r="L15" i="2" s="1"/>
  <c r="R15" i="2" s="1"/>
  <c r="F15" i="2"/>
  <c r="E15" i="2"/>
  <c r="D15" i="2"/>
  <c r="E14" i="2"/>
  <c r="F14" i="2" s="1"/>
  <c r="G14" i="2" s="1"/>
  <c r="L14" i="2" s="1"/>
  <c r="R14" i="2" s="1"/>
  <c r="D14" i="2"/>
  <c r="E13" i="2"/>
  <c r="F13" i="2" s="1"/>
  <c r="G13" i="2" s="1"/>
  <c r="L13" i="2" s="1"/>
  <c r="R13" i="2" s="1"/>
  <c r="D13" i="2"/>
  <c r="F12" i="2"/>
  <c r="G12" i="2" s="1"/>
  <c r="L12" i="2" s="1"/>
  <c r="E12" i="2"/>
  <c r="D12" i="2"/>
  <c r="G11" i="2"/>
  <c r="L11" i="2" s="1"/>
  <c r="R11" i="2" s="1"/>
  <c r="F11" i="2"/>
  <c r="E11" i="2"/>
  <c r="D11" i="2"/>
  <c r="E10" i="2"/>
  <c r="F10" i="2" s="1"/>
  <c r="G10" i="2" s="1"/>
  <c r="L10" i="2" s="1"/>
  <c r="R10" i="2" s="1"/>
  <c r="D10" i="2"/>
  <c r="E9" i="2"/>
  <c r="F9" i="2" s="1"/>
  <c r="G9" i="2" s="1"/>
  <c r="L9" i="2" s="1"/>
  <c r="R9" i="2" s="1"/>
  <c r="D9" i="2"/>
  <c r="F8" i="2"/>
  <c r="G8" i="2" s="1"/>
  <c r="L8" i="2" s="1"/>
  <c r="R8" i="2" s="1"/>
  <c r="E8" i="2"/>
  <c r="D8" i="2"/>
  <c r="G7" i="2"/>
  <c r="L7" i="2" s="1"/>
  <c r="R7" i="2" s="1"/>
  <c r="F7" i="2"/>
  <c r="E7" i="2"/>
  <c r="D7" i="2"/>
  <c r="E6" i="2"/>
  <c r="F6" i="2" s="1"/>
  <c r="G6" i="2" s="1"/>
  <c r="L6" i="2" s="1"/>
  <c r="R6" i="2" s="1"/>
  <c r="D6" i="2"/>
  <c r="E5" i="2"/>
  <c r="F5" i="2" s="1"/>
  <c r="G5" i="2" s="1"/>
  <c r="L5" i="2" s="1"/>
  <c r="R5" i="2" s="1"/>
  <c r="D5" i="2"/>
  <c r="F4" i="2"/>
  <c r="G4" i="2" s="1"/>
  <c r="L4" i="2" s="1"/>
  <c r="R4" i="2" s="1"/>
  <c r="E4" i="2"/>
  <c r="D4" i="2"/>
  <c r="E3" i="2"/>
  <c r="D3" i="2"/>
  <c r="F29" i="2" l="1"/>
  <c r="G29" i="2" s="1"/>
  <c r="L29" i="2" s="1"/>
  <c r="F3" i="2"/>
  <c r="G3" i="2" s="1"/>
  <c r="L3" i="2" s="1"/>
  <c r="R28" i="2"/>
  <c r="R3" i="2" l="1"/>
  <c r="L30" i="2"/>
  <c r="G30" i="2"/>
  <c r="A27" i="17"/>
  <c r="A26" i="17"/>
  <c r="A25" i="17"/>
  <c r="A24" i="17"/>
  <c r="A23" i="17"/>
  <c r="A22" i="17"/>
  <c r="A21" i="17"/>
  <c r="A20" i="17"/>
  <c r="A19" i="17"/>
  <c r="A18" i="17"/>
  <c r="A17" i="17"/>
  <c r="A16" i="17"/>
  <c r="A15" i="17"/>
  <c r="A14" i="17"/>
  <c r="A13" i="17"/>
  <c r="A12" i="17"/>
  <c r="A11" i="17"/>
  <c r="A10" i="17"/>
  <c r="A9" i="17"/>
  <c r="A8" i="17"/>
  <c r="A7" i="17"/>
  <c r="A6" i="17"/>
  <c r="A5" i="17"/>
  <c r="A4" i="17"/>
  <c r="A3" i="17"/>
  <c r="A2" i="17"/>
  <c r="G31" i="2" l="1"/>
  <c r="G32" i="2"/>
  <c r="D2" i="8"/>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G37" i="2" l="1"/>
  <c r="G33" i="2"/>
  <c r="G36" i="2"/>
  <c r="G35" i="2"/>
  <c r="G34" i="2"/>
  <c r="J28" i="8"/>
  <c r="J8" i="8"/>
  <c r="J11" i="8"/>
  <c r="J10" i="8"/>
  <c r="J13" i="8"/>
  <c r="J7" i="8"/>
  <c r="J6" i="8"/>
  <c r="J14" i="8"/>
  <c r="J2" i="8"/>
  <c r="D2" i="2"/>
  <c r="E2" i="2"/>
  <c r="G38" i="2" l="1"/>
  <c r="G39" i="2" s="1"/>
  <c r="J5" i="8"/>
  <c r="J9" i="8"/>
  <c r="J12" i="8"/>
  <c r="J3" i="8"/>
  <c r="R29" i="2"/>
  <c r="F2" i="2"/>
  <c r="G2" i="2" s="1"/>
  <c r="L2" i="2" l="1"/>
  <c r="R2" i="2" s="1"/>
  <c r="J29" i="8"/>
  <c r="J4" i="8"/>
  <c r="J27" i="8"/>
  <c r="J23" i="8" l="1"/>
  <c r="J22" i="8"/>
  <c r="J21" i="8"/>
  <c r="C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16C3C18B-2313-4BB0-9CBA-3D63BF16813C}">
      <text>
        <r>
          <rPr>
            <b/>
            <sz val="12"/>
            <color indexed="81"/>
            <rFont val="標楷體"/>
            <family val="4"/>
            <charset val="136"/>
          </rPr>
          <t>注意：
此為下拉式選單</t>
        </r>
      </text>
    </comment>
    <comment ref="C6" authorId="0" shapeId="0" xr:uid="{9DDD8432-701D-4CD3-9FC4-D53BA2537625}">
      <text>
        <r>
          <rPr>
            <b/>
            <sz val="12"/>
            <color indexed="81"/>
            <rFont val="標楷體"/>
            <family val="4"/>
            <charset val="136"/>
          </rPr>
          <t>注意：
此為下拉式選單</t>
        </r>
      </text>
    </comment>
    <comment ref="C12" authorId="0" shapeId="0" xr:uid="{629B8A26-585A-400D-B204-8E7AC50DC92A}">
      <text>
        <r>
          <rPr>
            <b/>
            <sz val="12"/>
            <color indexed="81"/>
            <rFont val="標楷體"/>
            <family val="4"/>
            <charset val="136"/>
          </rPr>
          <t>注意：
此為下拉式選單</t>
        </r>
        <r>
          <rPr>
            <sz val="12"/>
            <color indexed="81"/>
            <rFont val="Times New Roman"/>
            <family val="1"/>
          </rPr>
          <t xml:space="preserve">
</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5C5D2699-E6F6-4C01-AF79-0A72441AF840}">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C1" authorId="0" shapeId="0" xr:uid="{28F62D4A-93DA-4291-B93F-A7D133AB5181}">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G1" authorId="0" shapeId="0" xr:uid="{C307D474-4CFC-494C-AC15-3AC08D153C84}">
      <text>
        <r>
          <rPr>
            <b/>
            <sz val="9"/>
            <color indexed="81"/>
            <rFont val="微軟正黑體"/>
            <family val="2"/>
            <charset val="136"/>
          </rPr>
          <t xml:space="preserve">LTCPA:
</t>
        </r>
        <r>
          <rPr>
            <sz val="9"/>
            <color indexed="81"/>
            <rFont val="微軟正黑體"/>
            <family val="2"/>
            <charset val="136"/>
          </rPr>
          <t>課程時間超過3小時(180分鐘)，請安排課程休息時間。</t>
        </r>
      </text>
    </comment>
  </commentList>
</comments>
</file>

<file path=xl/sharedStrings.xml><?xml version="1.0" encoding="utf-8"?>
<sst xmlns="http://schemas.openxmlformats.org/spreadsheetml/2006/main" count="182" uniqueCount="146">
  <si>
    <t>講員姓名</t>
  </si>
  <si>
    <t>講員身分證字號</t>
  </si>
  <si>
    <t>序號</t>
    <phoneticPr fontId="26" type="noConversion"/>
  </si>
  <si>
    <t>講員專長</t>
  </si>
  <si>
    <t>講員現職</t>
    <phoneticPr fontId="26" type="noConversion"/>
  </si>
  <si>
    <r>
      <t xml:space="preserve">講員年資
</t>
    </r>
    <r>
      <rPr>
        <sz val="10"/>
        <color theme="1"/>
        <rFont val="標楷體"/>
        <family val="4"/>
        <charset val="136"/>
      </rPr>
      <t>(現職年資)</t>
    </r>
    <phoneticPr fontId="26" type="noConversion"/>
  </si>
  <si>
    <r>
      <t xml:space="preserve">講員最高學歷
</t>
    </r>
    <r>
      <rPr>
        <sz val="10"/>
        <color theme="1"/>
        <rFont val="標楷體"/>
        <family val="4"/>
        <charset val="136"/>
      </rPr>
      <t>(學校及科系)</t>
    </r>
    <phoneticPr fontId="26" type="noConversion"/>
  </si>
  <si>
    <t>講員最高學歷級別</t>
    <phoneticPr fontId="26" type="noConversion"/>
  </si>
  <si>
    <t>講員畢業年度</t>
    <phoneticPr fontId="26" type="noConversion"/>
  </si>
  <si>
    <t>講員經歷-單位名稱</t>
    <phoneticPr fontId="26" type="noConversion"/>
  </si>
  <si>
    <t>講員經歷-職稱</t>
    <phoneticPr fontId="26" type="noConversion"/>
  </si>
  <si>
    <t>研究年資</t>
  </si>
  <si>
    <t>教學年資</t>
  </si>
  <si>
    <t>實務年資</t>
  </si>
  <si>
    <t>講員經歷2-單位名稱</t>
  </si>
  <si>
    <t>講員經歷2-職稱</t>
  </si>
  <si>
    <t>講員經歷3-單位名稱</t>
  </si>
  <si>
    <t>講員經歷3-職稱</t>
  </si>
  <si>
    <t>※經歷及年資若無則填 0</t>
    <phoneticPr fontId="26" type="noConversion"/>
  </si>
  <si>
    <t>本表填寫請勿自行變更格式，表格不敷使用可自行增列</t>
    <phoneticPr fontId="26" type="noConversion"/>
  </si>
  <si>
    <t>社團法人台灣長期照護專業協會</t>
    <phoneticPr fontId="26" type="noConversion"/>
  </si>
  <si>
    <t>長期照顧服務人員繼續教育積分申請表</t>
    <phoneticPr fontId="26" type="noConversion"/>
  </si>
  <si>
    <t>參加對象</t>
    <phoneticPr fontId="26" type="noConversion"/>
  </si>
  <si>
    <t>參與人數</t>
    <phoneticPr fontId="26" type="noConversion"/>
  </si>
  <si>
    <t>實施方式</t>
    <phoneticPr fontId="26" type="noConversion"/>
  </si>
  <si>
    <t>報名方式</t>
    <phoneticPr fontId="26" type="noConversion"/>
  </si>
  <si>
    <t>報名費用</t>
    <phoneticPr fontId="26"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</si>
  <si>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6" type="noConversion"/>
  </si>
  <si>
    <r>
      <rPr>
        <sz val="14"/>
        <color theme="1"/>
        <rFont val="標楷體"/>
        <family val="4"/>
        <charset val="136"/>
      </rPr>
      <t>課程報名聯絡</t>
    </r>
    <r>
      <rPr>
        <sz val="14"/>
        <color theme="1"/>
        <rFont val="Times New Roman"/>
        <family val="1"/>
      </rPr>
      <t>E-MAIL</t>
    </r>
    <phoneticPr fontId="26" type="noConversion"/>
  </si>
  <si>
    <t>課程報名聯絡電話</t>
    <phoneticPr fontId="26" type="noConversion"/>
  </si>
  <si>
    <t>本表請勿自行變更格式</t>
    <phoneticPr fontId="26" type="noConversion"/>
  </si>
  <si>
    <t>課程開始時間(格式為YYYMMDDHHMM)</t>
    <phoneticPr fontId="5" type="noConversion"/>
  </si>
  <si>
    <t>課程結束時間(格式為YYYMMDDHHMM)</t>
    <phoneticPr fontId="5" type="noConversion"/>
  </si>
  <si>
    <t>課程屬性</t>
    <phoneticPr fontId="5" type="noConversion"/>
  </si>
  <si>
    <t>課程類別</t>
    <phoneticPr fontId="5" type="noConversion"/>
  </si>
  <si>
    <t>長照服務人員類別</t>
    <phoneticPr fontId="5" type="noConversion"/>
  </si>
  <si>
    <t>上課地點(縣市)</t>
    <phoneticPr fontId="5" type="noConversion"/>
  </si>
  <si>
    <t>上課地點(鄉鎮區)</t>
    <phoneticPr fontId="5" type="noConversion"/>
  </si>
  <si>
    <t>上課地點(地址)</t>
    <phoneticPr fontId="5" type="noConversion"/>
  </si>
  <si>
    <t>課程名稱</t>
    <phoneticPr fontId="5" type="noConversion"/>
  </si>
  <si>
    <t>課程積分數</t>
    <phoneticPr fontId="5" type="noConversion"/>
  </si>
  <si>
    <t>長期照顧服務人員繼續教育積分簽到單</t>
    <phoneticPr fontId="26" type="noConversion"/>
  </si>
  <si>
    <t>辦理單位</t>
    <phoneticPr fontId="26" type="noConversion"/>
  </si>
  <si>
    <t>辦理日期</t>
    <phoneticPr fontId="26" type="noConversion"/>
  </si>
  <si>
    <t>辦理時間</t>
    <phoneticPr fontId="26" type="noConversion"/>
  </si>
  <si>
    <t>辦理地點</t>
    <phoneticPr fontId="26" type="noConversion"/>
  </si>
  <si>
    <t>認證字號</t>
    <phoneticPr fontId="26" type="noConversion"/>
  </si>
  <si>
    <t>姓名</t>
  </si>
  <si>
    <t>身分證字號</t>
  </si>
  <si>
    <t>身分別代碼</t>
  </si>
  <si>
    <t>上午簽到</t>
  </si>
  <si>
    <t>上午簽退</t>
  </si>
  <si>
    <t>下午簽到</t>
  </si>
  <si>
    <t>下午簽退</t>
  </si>
  <si>
    <t>※每位講師皆須檢附最高學歷畢業證書等證明文件</t>
    <phoneticPr fontId="5" type="noConversion"/>
  </si>
  <si>
    <t>※涉及專業指導課程，如:CPR等訓練，也請一併附上證明</t>
    <phoneticPr fontId="5" type="noConversion"/>
  </si>
  <si>
    <t>長照審字第                號</t>
    <phoneticPr fontId="26" type="noConversion"/>
  </si>
  <si>
    <t>申請日期： 年 月 日</t>
    <phoneticPr fontId="5" type="noConversion"/>
  </si>
  <si>
    <t>積分申請主責人職稱</t>
    <phoneticPr fontId="5" type="noConversion"/>
  </si>
  <si>
    <t>申請單位(團體)名稱(全銜)</t>
    <phoneticPr fontId="26" type="noConversion"/>
  </si>
  <si>
    <t>偏遠地區加計</t>
    <phoneticPr fontId="5" type="noConversion"/>
  </si>
  <si>
    <t>積分申請聯絡電話</t>
    <phoneticPr fontId="5" type="noConversion"/>
  </si>
  <si>
    <t>積分申請聯絡E-MAIL</t>
    <phoneticPr fontId="5" type="noConversion"/>
  </si>
  <si>
    <t>字母</t>
    <phoneticPr fontId="26" type="noConversion"/>
  </si>
  <si>
    <t>轉換字元</t>
    <phoneticPr fontId="26" type="noConversion"/>
  </si>
  <si>
    <t>縣市</t>
    <phoneticPr fontId="26" type="noConversion"/>
  </si>
  <si>
    <t>臺北市</t>
    <phoneticPr fontId="26" type="noConversion"/>
  </si>
  <si>
    <t>臺中市</t>
    <phoneticPr fontId="26" type="noConversion"/>
  </si>
  <si>
    <t>基隆市</t>
    <phoneticPr fontId="26" type="noConversion"/>
  </si>
  <si>
    <t>臺南市</t>
    <phoneticPr fontId="26" type="noConversion"/>
  </si>
  <si>
    <t>高雄市</t>
    <phoneticPr fontId="26" type="noConversion"/>
  </si>
  <si>
    <t>新北市</t>
    <phoneticPr fontId="26" type="noConversion"/>
  </si>
  <si>
    <t>宜蘭縣</t>
    <phoneticPr fontId="26" type="noConversion"/>
  </si>
  <si>
    <t>桃園市</t>
    <phoneticPr fontId="26" type="noConversion"/>
  </si>
  <si>
    <t>嘉義市</t>
    <phoneticPr fontId="26" type="noConversion"/>
  </si>
  <si>
    <t>新竹縣</t>
    <phoneticPr fontId="26" type="noConversion"/>
  </si>
  <si>
    <t>苗栗縣</t>
    <phoneticPr fontId="26" type="noConversion"/>
  </si>
  <si>
    <t>南投縣</t>
    <phoneticPr fontId="26" type="noConversion"/>
  </si>
  <si>
    <t>彰化縣</t>
    <phoneticPr fontId="26" type="noConversion"/>
  </si>
  <si>
    <t>新竹市</t>
    <phoneticPr fontId="26" type="noConversion"/>
  </si>
  <si>
    <t>雲林縣</t>
    <phoneticPr fontId="26" type="noConversion"/>
  </si>
  <si>
    <t>嘉義縣</t>
    <phoneticPr fontId="26" type="noConversion"/>
  </si>
  <si>
    <t>屏東縣</t>
    <phoneticPr fontId="26" type="noConversion"/>
  </si>
  <si>
    <t>花蓮縣</t>
    <phoneticPr fontId="26" type="noConversion"/>
  </si>
  <si>
    <t>臺東縣</t>
    <phoneticPr fontId="26" type="noConversion"/>
  </si>
  <si>
    <t>金門縣</t>
    <phoneticPr fontId="26" type="noConversion"/>
  </si>
  <si>
    <t>澎湖縣</t>
    <phoneticPr fontId="26" type="noConversion"/>
  </si>
  <si>
    <t>連江縣</t>
    <phoneticPr fontId="26" type="noConversion"/>
  </si>
  <si>
    <t>臺中市(舊)</t>
    <phoneticPr fontId="26" type="noConversion"/>
  </si>
  <si>
    <t>臺南市(舊)</t>
    <phoneticPr fontId="26" type="noConversion"/>
  </si>
  <si>
    <t>高雄縣(舊)</t>
    <phoneticPr fontId="26" type="noConversion"/>
  </si>
  <si>
    <t>陽明山管理局</t>
    <phoneticPr fontId="26" type="noConversion"/>
  </si>
  <si>
    <r>
      <rPr>
        <sz val="14"/>
        <rFont val="標楷體"/>
        <family val="4"/>
        <charset val="136"/>
      </rPr>
      <t>※如欲辦理衛生福利部公告之「失智症照顧服務</t>
    </r>
    <r>
      <rPr>
        <sz val="14"/>
        <rFont val="Times New Roman"/>
        <family val="1"/>
      </rPr>
      <t>20</t>
    </r>
    <r>
      <rPr>
        <sz val="14"/>
        <rFont val="標楷體"/>
        <family val="4"/>
        <charset val="136"/>
      </rPr>
      <t>小時訓練課程」、「身心障礙支持服務核心課程訓練」、「</t>
    </r>
    <r>
      <rPr>
        <sz val="14"/>
        <rFont val="Times New Roman"/>
        <family val="1"/>
      </rPr>
      <t>BA08-</t>
    </r>
    <r>
      <rPr>
        <sz val="14"/>
        <rFont val="標楷體"/>
        <family val="4"/>
        <charset val="136"/>
      </rPr>
      <t>足部照護」、「口腔內</t>
    </r>
    <r>
      <rPr>
        <sz val="14"/>
        <rFont val="Times New Roman"/>
        <family val="1"/>
      </rPr>
      <t>(</t>
    </r>
    <r>
      <rPr>
        <sz val="14"/>
        <rFont val="標楷體"/>
        <family val="4"/>
        <charset val="136"/>
      </rPr>
      <t>懸壅垂之前</t>
    </r>
    <r>
      <rPr>
        <sz val="14"/>
        <rFont val="Times New Roman"/>
        <family val="1"/>
      </rPr>
      <t>)</t>
    </r>
    <r>
      <rPr>
        <sz val="14"/>
        <rFont val="標楷體"/>
        <family val="4"/>
        <charset val="136"/>
      </rPr>
      <t>及人工氣道管內分泌物之清潔、抽吸與移除」、「照顧實務指導員訓練」、長期照顧專業課程</t>
    </r>
    <r>
      <rPr>
        <sz val="14"/>
        <rFont val="Times New Roman"/>
        <family val="1"/>
      </rPr>
      <t>(Level</t>
    </r>
    <r>
      <rPr>
        <sz val="14"/>
        <rFont val="標楷體"/>
        <family val="4"/>
        <charset val="136"/>
      </rPr>
      <t>Ⅱ</t>
    </r>
    <r>
      <rPr>
        <sz val="14"/>
        <rFont val="Times New Roman"/>
        <family val="1"/>
      </rPr>
      <t>)</t>
    </r>
    <r>
      <rPr>
        <sz val="14"/>
        <rFont val="標楷體"/>
        <family val="4"/>
        <charset val="136"/>
      </rPr>
      <t>、長期照顧整合課程</t>
    </r>
    <r>
      <rPr>
        <sz val="14"/>
        <rFont val="Times New Roman"/>
        <family val="1"/>
      </rPr>
      <t>(Level</t>
    </r>
    <r>
      <rPr>
        <sz val="14"/>
        <rFont val="標楷體"/>
        <family val="4"/>
        <charset val="136"/>
      </rPr>
      <t>Ⅲ</t>
    </r>
    <r>
      <rPr>
        <sz val="14"/>
        <rFont val="Times New Roman"/>
        <family val="1"/>
      </rPr>
      <t>)</t>
    </r>
    <r>
      <rPr>
        <sz val="14"/>
        <rFont val="標楷體"/>
        <family val="4"/>
        <charset val="136"/>
      </rPr>
      <t>，開課機構應於</t>
    </r>
    <r>
      <rPr>
        <sz val="14"/>
        <color rgb="FFFF0000"/>
        <rFont val="標楷體"/>
        <family val="4"/>
        <charset val="136"/>
      </rPr>
      <t>完訓日起</t>
    </r>
    <r>
      <rPr>
        <sz val="14"/>
        <color rgb="FFFF0000"/>
        <rFont val="Times New Roman"/>
        <family val="1"/>
      </rPr>
      <t>14</t>
    </r>
    <r>
      <rPr>
        <sz val="14"/>
        <color rgb="FFFF0000"/>
        <rFont val="標楷體"/>
        <family val="4"/>
        <charset val="136"/>
      </rPr>
      <t>個日曆天內</t>
    </r>
    <r>
      <rPr>
        <sz val="14"/>
        <rFont val="標楷體"/>
        <family val="4"/>
        <charset val="136"/>
      </rPr>
      <t>，提送相關訓練成果供本會審認；非前揭長照繼續教育課程，開課機構於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6" type="noConversion"/>
  </si>
  <si>
    <t>※每個欄位皆必填，若無「協辦單位」請填無</t>
    <phoneticPr fontId="5" type="noConversion"/>
  </si>
  <si>
    <t>積分申請主責人姓名</t>
    <phoneticPr fontId="26" type="noConversion"/>
  </si>
  <si>
    <t>積分申請主責人
身分證字號</t>
    <phoneticPr fontId="5" type="noConversion"/>
  </si>
  <si>
    <r>
      <t>8-16</t>
    </r>
    <r>
      <rPr>
        <sz val="12"/>
        <color theme="1"/>
        <rFont val="標楷體"/>
        <family val="4"/>
        <charset val="136"/>
      </rPr>
      <t>小時</t>
    </r>
    <phoneticPr fontId="5" type="noConversion"/>
  </si>
  <si>
    <r>
      <t>16-24</t>
    </r>
    <r>
      <rPr>
        <sz val="12"/>
        <color theme="1"/>
        <rFont val="標楷體"/>
        <family val="4"/>
        <charset val="136"/>
      </rPr>
      <t>小時</t>
    </r>
    <phoneticPr fontId="5" type="noConversion"/>
  </si>
  <si>
    <r>
      <t>24-32</t>
    </r>
    <r>
      <rPr>
        <sz val="12"/>
        <color theme="1"/>
        <rFont val="標楷體"/>
        <family val="4"/>
        <charset val="136"/>
      </rPr>
      <t>小時</t>
    </r>
    <phoneticPr fontId="5" type="noConversion"/>
  </si>
  <si>
    <r>
      <t>32-40</t>
    </r>
    <r>
      <rPr>
        <sz val="12"/>
        <color theme="1"/>
        <rFont val="標楷體"/>
        <family val="4"/>
        <charset val="136"/>
      </rPr>
      <t>小時</t>
    </r>
    <phoneticPr fontId="5" type="noConversion"/>
  </si>
  <si>
    <r>
      <t>40-80</t>
    </r>
    <r>
      <rPr>
        <sz val="12"/>
        <color theme="1"/>
        <rFont val="標楷體"/>
        <family val="4"/>
        <charset val="136"/>
      </rPr>
      <t>小時</t>
    </r>
    <phoneticPr fontId="5" type="noConversion"/>
  </si>
  <si>
    <t>※於本會申請，辦訓(開課)單位須為主辦單位，收據僅開立申請單位</t>
    <phoneticPr fontId="26" type="noConversion"/>
  </si>
  <si>
    <r>
      <t xml:space="preserve">&lt; 4 </t>
    </r>
    <r>
      <rPr>
        <sz val="12"/>
        <color theme="1"/>
        <rFont val="標楷體"/>
        <family val="4"/>
        <charset val="136"/>
      </rPr>
      <t>小時</t>
    </r>
    <phoneticPr fontId="5" type="noConversion"/>
  </si>
  <si>
    <r>
      <t xml:space="preserve">4-8 </t>
    </r>
    <r>
      <rPr>
        <sz val="12"/>
        <color theme="1"/>
        <rFont val="標楷體"/>
        <family val="4"/>
        <charset val="136"/>
      </rPr>
      <t>小時</t>
    </r>
    <phoneticPr fontId="5" type="noConversion"/>
  </si>
  <si>
    <t>課程主題(活動名稱)</t>
    <phoneticPr fontId="26" type="noConversion"/>
  </si>
  <si>
    <t>訓練課程</t>
    <phoneticPr fontId="5" type="noConversion"/>
  </si>
  <si>
    <t>辦理地點(縣市)</t>
    <phoneticPr fontId="26" type="noConversion"/>
  </si>
  <si>
    <t>辦理地點(鄉鎮區)</t>
    <phoneticPr fontId="26" type="noConversion"/>
  </si>
  <si>
    <t>辦理地點(地址)</t>
    <phoneticPr fontId="26" type="noConversion"/>
  </si>
  <si>
    <t>協辦單位(若無則免填)</t>
    <phoneticPr fontId="26" type="noConversion"/>
  </si>
  <si>
    <r>
      <rPr>
        <b/>
        <sz val="14"/>
        <color rgb="FFFF0000"/>
        <rFont val="標楷體"/>
        <family val="4"/>
        <charset val="136"/>
      </rPr>
      <t xml:space="preserve">若申請線上實體同步課程請填寫此欄位
</t>
    </r>
    <r>
      <rPr>
        <b/>
        <sz val="14"/>
        <rFont val="Times New Roman"/>
        <family val="1"/>
      </rPr>
      <t>(</t>
    </r>
    <r>
      <rPr>
        <b/>
        <sz val="14"/>
        <rFont val="標楷體"/>
        <family val="4"/>
        <charset val="136"/>
      </rPr>
      <t>此為下拉式選單</t>
    </r>
    <r>
      <rPr>
        <b/>
        <sz val="14"/>
        <rFont val="Times New Roman"/>
        <family val="1"/>
      </rPr>
      <t>)</t>
    </r>
    <phoneticPr fontId="26"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</si>
  <si>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5" type="noConversion"/>
  </si>
  <si>
    <r>
      <t>課程主題</t>
    </r>
    <r>
      <rPr>
        <sz val="8"/>
        <color theme="1"/>
        <rFont val="標楷體"/>
        <family val="4"/>
        <charset val="136"/>
      </rPr>
      <t>(活動名稱)</t>
    </r>
    <phoneticPr fontId="26" type="noConversion"/>
  </si>
  <si>
    <t>課程題目</t>
    <phoneticPr fontId="26" type="noConversion"/>
  </si>
  <si>
    <r>
      <t>備註：
1.未簽退者，該次積分不予認可。(至少需每半日簽到、簽退一次)
2.</t>
    </r>
    <r>
      <rPr>
        <u/>
        <sz val="10"/>
        <color theme="1"/>
        <rFont val="標楷體"/>
        <family val="4"/>
        <charset val="136"/>
      </rPr>
      <t>身分別代碼</t>
    </r>
    <r>
      <rPr>
        <sz val="10"/>
        <color theme="1"/>
        <rFont val="標楷體"/>
        <family val="4"/>
        <charset val="136"/>
      </rPr>
      <t>如下：A.照顧服務人員/B.居家服務督導員/C.教保員/D.社會工作人員/E.醫事人員/F.照顧管理人員/ G.中社區整合服務中心個案管理人員(A個管)/H.多重身分者(以上皆是)/I.X不須申請長照積分
3.開課單位需於課後回傳簽到表及課程照片，相關積分始可採認。
4.本表填寫請勿自行變更格式，表格不敷使用可自行增列。</t>
    </r>
    <phoneticPr fontId="26" type="noConversion"/>
  </si>
  <si>
    <t>版本11312</t>
    <phoneticPr fontId="5" type="noConversion"/>
  </si>
  <si>
    <t>注意：視訊的課程名稱前方須加註「線上同步課程」字樣(簡章及申請表皆要)</t>
    <phoneticPr fontId="26" type="noConversion"/>
  </si>
  <si>
    <r>
      <rPr>
        <sz val="12"/>
        <color indexed="8"/>
        <rFont val="標楷體"/>
        <family val="4"/>
        <charset val="136"/>
      </rPr>
      <t>課程題目</t>
    </r>
    <phoneticPr fontId="5" type="noConversion"/>
  </si>
  <si>
    <r>
      <rPr>
        <sz val="12"/>
        <color indexed="8"/>
        <rFont val="標楷體"/>
        <family val="4"/>
        <charset val="136"/>
      </rPr>
      <t>課程開始時間</t>
    </r>
  </si>
  <si>
    <r>
      <rPr>
        <sz val="12"/>
        <color indexed="8"/>
        <rFont val="標楷體"/>
        <family val="4"/>
        <charset val="136"/>
      </rPr>
      <t>課程結束時間</t>
    </r>
  </si>
  <si>
    <r>
      <rPr>
        <sz val="12"/>
        <color indexed="8"/>
        <rFont val="標楷體"/>
        <family val="4"/>
        <charset val="136"/>
      </rPr>
      <t>轉換開始</t>
    </r>
    <phoneticPr fontId="26" type="noConversion"/>
  </si>
  <si>
    <r>
      <rPr>
        <sz val="12"/>
        <color indexed="8"/>
        <rFont val="標楷體"/>
        <family val="4"/>
        <charset val="136"/>
      </rPr>
      <t>轉換結束</t>
    </r>
    <phoneticPr fontId="26" type="noConversion"/>
  </si>
  <si>
    <r>
      <rPr>
        <sz val="12"/>
        <color indexed="8"/>
        <rFont val="標楷體"/>
        <family val="4"/>
        <charset val="136"/>
      </rPr>
      <t>時數</t>
    </r>
    <phoneticPr fontId="26" type="noConversion"/>
  </si>
  <si>
    <r>
      <rPr>
        <sz val="12"/>
        <color indexed="8"/>
        <rFont val="標楷體"/>
        <family val="4"/>
        <charset val="136"/>
      </rPr>
      <t>課程分鐘數</t>
    </r>
  </si>
  <si>
    <r>
      <rPr>
        <b/>
        <sz val="12"/>
        <color indexed="10"/>
        <rFont val="標楷體"/>
        <family val="4"/>
        <charset val="136"/>
      </rPr>
      <t xml:space="preserve">課程屬性
</t>
    </r>
    <r>
      <rPr>
        <sz val="10"/>
        <color rgb="FFFF0000"/>
        <rFont val="Times New Roman"/>
        <family val="1"/>
      </rPr>
      <t>(</t>
    </r>
    <r>
      <rPr>
        <sz val="10"/>
        <color rgb="FFFF0000"/>
        <rFont val="標楷體"/>
        <family val="4"/>
        <charset val="136"/>
      </rPr>
      <t>審查單位可更改</t>
    </r>
    <r>
      <rPr>
        <sz val="10"/>
        <color rgb="FFFF0000"/>
        <rFont val="Times New Roman"/>
        <family val="1"/>
      </rPr>
      <t>)</t>
    </r>
    <phoneticPr fontId="5" type="noConversion"/>
  </si>
  <si>
    <r>
      <rPr>
        <b/>
        <sz val="12"/>
        <color indexed="10"/>
        <rFont val="標楷體"/>
        <family val="4"/>
        <charset val="136"/>
      </rPr>
      <t xml:space="preserve">課程類別
</t>
    </r>
    <r>
      <rPr>
        <sz val="10"/>
        <color rgb="FFFF0000"/>
        <rFont val="Times New Roman"/>
        <family val="1"/>
      </rPr>
      <t>(</t>
    </r>
    <r>
      <rPr>
        <sz val="10"/>
        <color rgb="FFFF0000"/>
        <rFont val="標楷體"/>
        <family val="4"/>
        <charset val="136"/>
      </rPr>
      <t>審查單位可更改</t>
    </r>
    <r>
      <rPr>
        <sz val="10"/>
        <color rgb="FFFF0000"/>
        <rFont val="Times New Roman"/>
        <family val="1"/>
      </rPr>
      <t>)</t>
    </r>
    <phoneticPr fontId="5" type="noConversion"/>
  </si>
  <si>
    <r>
      <rPr>
        <b/>
        <sz val="12"/>
        <color indexed="10"/>
        <rFont val="標楷體"/>
        <family val="4"/>
        <charset val="136"/>
      </rPr>
      <t>課程參加人員類別</t>
    </r>
    <phoneticPr fontId="5" type="noConversion"/>
  </si>
  <si>
    <r>
      <rPr>
        <sz val="12"/>
        <color indexed="8"/>
        <rFont val="標楷體"/>
        <family val="4"/>
        <charset val="136"/>
      </rPr>
      <t>課程授課方式</t>
    </r>
  </si>
  <si>
    <r>
      <rPr>
        <sz val="12"/>
        <color indexed="8"/>
        <rFont val="標楷體"/>
        <family val="4"/>
        <charset val="136"/>
      </rPr>
      <t>課程點數</t>
    </r>
    <phoneticPr fontId="5" type="noConversion"/>
  </si>
  <si>
    <r>
      <rPr>
        <sz val="12"/>
        <color indexed="8"/>
        <rFont val="標楷體"/>
        <family val="4"/>
        <charset val="136"/>
      </rPr>
      <t>上課地點</t>
    </r>
    <r>
      <rPr>
        <sz val="12"/>
        <color indexed="8"/>
        <rFont val="Times New Roman"/>
        <family val="1"/>
      </rPr>
      <t>(</t>
    </r>
    <r>
      <rPr>
        <sz val="12"/>
        <color indexed="8"/>
        <rFont val="標楷體"/>
        <family val="4"/>
        <charset val="136"/>
      </rPr>
      <t>縣市</t>
    </r>
    <r>
      <rPr>
        <sz val="12"/>
        <color indexed="8"/>
        <rFont val="Times New Roman"/>
        <family val="1"/>
      </rPr>
      <t>)</t>
    </r>
  </si>
  <si>
    <r>
      <rPr>
        <sz val="12"/>
        <color indexed="8"/>
        <rFont val="標楷體"/>
        <family val="4"/>
        <charset val="136"/>
      </rPr>
      <t>上課地點</t>
    </r>
    <r>
      <rPr>
        <sz val="12"/>
        <color indexed="8"/>
        <rFont val="Times New Roman"/>
        <family val="1"/>
      </rPr>
      <t>(</t>
    </r>
    <r>
      <rPr>
        <sz val="12"/>
        <color indexed="8"/>
        <rFont val="標楷體"/>
        <family val="4"/>
        <charset val="136"/>
      </rPr>
      <t>鄉鎮區</t>
    </r>
    <r>
      <rPr>
        <sz val="12"/>
        <color indexed="8"/>
        <rFont val="Times New Roman"/>
        <family val="1"/>
      </rPr>
      <t>)</t>
    </r>
  </si>
  <si>
    <r>
      <rPr>
        <sz val="12"/>
        <color indexed="8"/>
        <rFont val="標楷體"/>
        <family val="4"/>
        <charset val="136"/>
      </rPr>
      <t>上課地點</t>
    </r>
    <r>
      <rPr>
        <sz val="12"/>
        <color indexed="8"/>
        <rFont val="Times New Roman"/>
        <family val="1"/>
      </rPr>
      <t>(</t>
    </r>
    <r>
      <rPr>
        <sz val="12"/>
        <color indexed="8"/>
        <rFont val="標楷體"/>
        <family val="4"/>
        <charset val="136"/>
      </rPr>
      <t>地址</t>
    </r>
    <r>
      <rPr>
        <sz val="12"/>
        <color indexed="8"/>
        <rFont val="Times New Roman"/>
        <family val="1"/>
      </rPr>
      <t xml:space="preserve">)
</t>
    </r>
    <r>
      <rPr>
        <sz val="11"/>
        <color rgb="FF000000"/>
        <rFont val="Times New Roman"/>
        <family val="1"/>
      </rPr>
      <t>(</t>
    </r>
    <r>
      <rPr>
        <sz val="11"/>
        <color rgb="FF000000"/>
        <rFont val="標楷體"/>
        <family val="4"/>
        <charset val="136"/>
      </rPr>
      <t>若為線上同步課程請再增加填寫使用之</t>
    </r>
    <r>
      <rPr>
        <sz val="11"/>
        <color rgb="FFFF0000"/>
        <rFont val="標楷體"/>
        <family val="4"/>
        <charset val="136"/>
      </rPr>
      <t>視訊會議軟體及連結</t>
    </r>
    <r>
      <rPr>
        <sz val="11"/>
        <color rgb="FF000000"/>
        <rFont val="Times New Roman"/>
        <family val="1"/>
      </rPr>
      <t>)</t>
    </r>
    <phoneticPr fontId="5" type="noConversion"/>
  </si>
  <si>
    <r>
      <rPr>
        <sz val="12"/>
        <color indexed="8"/>
        <rFont val="標楷體"/>
        <family val="4"/>
        <charset val="136"/>
      </rPr>
      <t>課程講師</t>
    </r>
    <r>
      <rPr>
        <sz val="12"/>
        <color indexed="8"/>
        <rFont val="Times New Roman"/>
        <family val="1"/>
      </rPr>
      <t>(</t>
    </r>
    <r>
      <rPr>
        <sz val="12"/>
        <color indexed="8"/>
        <rFont val="標楷體"/>
        <family val="4"/>
        <charset val="136"/>
      </rPr>
      <t>身分證號</t>
    </r>
    <r>
      <rPr>
        <sz val="12"/>
        <color indexed="8"/>
        <rFont val="Times New Roman"/>
        <family val="1"/>
      </rPr>
      <t>)</t>
    </r>
  </si>
  <si>
    <r>
      <rPr>
        <sz val="12"/>
        <color indexed="8"/>
        <rFont val="標楷體"/>
        <family val="4"/>
        <charset val="136"/>
      </rPr>
      <t>課程講師</t>
    </r>
    <r>
      <rPr>
        <sz val="12"/>
        <color indexed="8"/>
        <rFont val="Times New Roman"/>
        <family val="1"/>
      </rPr>
      <t>(</t>
    </r>
    <r>
      <rPr>
        <sz val="12"/>
        <color indexed="8"/>
        <rFont val="標楷體"/>
        <family val="4"/>
        <charset val="136"/>
      </rPr>
      <t>姓名</t>
    </r>
    <r>
      <rPr>
        <sz val="12"/>
        <color indexed="8"/>
        <rFont val="Times New Roman"/>
        <family val="1"/>
      </rPr>
      <t>)</t>
    </r>
  </si>
  <si>
    <r>
      <rPr>
        <sz val="12"/>
        <color indexed="8"/>
        <rFont val="標楷體"/>
        <family val="4"/>
        <charset val="136"/>
      </rPr>
      <t xml:space="preserve">講師積分數
</t>
    </r>
    <r>
      <rPr>
        <sz val="10"/>
        <color rgb="FF000000"/>
        <rFont val="Times New Roman"/>
        <family val="1"/>
      </rPr>
      <t>(</t>
    </r>
    <r>
      <rPr>
        <sz val="10"/>
        <color rgb="FF000000"/>
        <rFont val="標楷體"/>
        <family val="4"/>
        <charset val="136"/>
      </rPr>
      <t>課程點數</t>
    </r>
    <r>
      <rPr>
        <sz val="10"/>
        <color rgb="FF000000"/>
        <rFont val="Times New Roman"/>
        <family val="1"/>
      </rPr>
      <t>5</t>
    </r>
    <r>
      <rPr>
        <sz val="10"/>
        <color rgb="FF000000"/>
        <rFont val="標楷體"/>
        <family val="4"/>
        <charset val="136"/>
      </rPr>
      <t>倍</t>
    </r>
    <r>
      <rPr>
        <sz val="10"/>
        <color rgb="FF000000"/>
        <rFont val="Times New Roman"/>
        <family val="1"/>
      </rPr>
      <t>)</t>
    </r>
    <phoneticPr fontId="5" type="noConversion"/>
  </si>
  <si>
    <r>
      <rPr>
        <sz val="14"/>
        <color rgb="FF000000"/>
        <rFont val="標楷體"/>
        <family val="4"/>
        <charset val="136"/>
      </rPr>
      <t>課程摘要</t>
    </r>
    <r>
      <rPr>
        <sz val="14"/>
        <color rgb="FFFF0000"/>
        <rFont val="Times New Roman"/>
        <family val="1"/>
      </rPr>
      <t>(200</t>
    </r>
    <r>
      <rPr>
        <sz val="14"/>
        <color rgb="FFFF0000"/>
        <rFont val="標楷體"/>
        <family val="4"/>
        <charset val="136"/>
      </rPr>
      <t>字</t>
    </r>
    <r>
      <rPr>
        <sz val="14"/>
        <color rgb="FFFF0000"/>
        <rFont val="Times New Roman"/>
        <family val="1"/>
      </rPr>
      <t>(</t>
    </r>
    <r>
      <rPr>
        <sz val="14"/>
        <color rgb="FFFF0000"/>
        <rFont val="標楷體"/>
        <family val="4"/>
        <charset val="136"/>
      </rPr>
      <t>含</t>
    </r>
    <r>
      <rPr>
        <sz val="14"/>
        <color rgb="FFFF0000"/>
        <rFont val="Times New Roman"/>
        <family val="1"/>
      </rPr>
      <t>)</t>
    </r>
    <r>
      <rPr>
        <sz val="14"/>
        <color rgb="FFFF0000"/>
        <rFont val="標楷體"/>
        <family val="4"/>
        <charset val="136"/>
      </rPr>
      <t>以上</t>
    </r>
    <r>
      <rPr>
        <sz val="14"/>
        <color rgb="FFFF0000"/>
        <rFont val="Times New Roman"/>
        <family val="1"/>
      </rPr>
      <t>)</t>
    </r>
    <phoneticPr fontId="5" type="noConversion"/>
  </si>
  <si>
    <r>
      <rPr>
        <sz val="12"/>
        <color indexed="8"/>
        <rFont val="標楷體"/>
        <family val="4"/>
        <charset val="136"/>
      </rPr>
      <t>範例</t>
    </r>
    <phoneticPr fontId="5" type="noConversion"/>
  </si>
  <si>
    <r>
      <rPr>
        <sz val="12"/>
        <color indexed="8"/>
        <rFont val="標楷體"/>
        <family val="4"/>
        <charset val="136"/>
      </rPr>
      <t>課室教學</t>
    </r>
  </si>
  <si>
    <r>
      <rPr>
        <sz val="10"/>
        <rFont val="標楷體"/>
        <family val="4"/>
        <charset val="136"/>
      </rPr>
      <t>一般件總金額</t>
    </r>
    <r>
      <rPr>
        <sz val="10"/>
        <rFont val="Times New Roman"/>
        <family val="1"/>
      </rPr>
      <t>(</t>
    </r>
    <r>
      <rPr>
        <sz val="10"/>
        <rFont val="標楷體"/>
        <family val="4"/>
        <charset val="136"/>
      </rPr>
      <t>元</t>
    </r>
    <r>
      <rPr>
        <sz val="10"/>
        <rFont val="Times New Roman"/>
        <family val="1"/>
      </rPr>
      <t>)</t>
    </r>
    <phoneticPr fontId="26" type="noConversion"/>
  </si>
  <si>
    <r>
      <rPr>
        <sz val="10"/>
        <rFont val="標楷體"/>
        <family val="4"/>
        <charset val="136"/>
      </rPr>
      <t>急件總金額</t>
    </r>
    <r>
      <rPr>
        <sz val="10"/>
        <rFont val="Times New Roman"/>
        <family val="1"/>
      </rPr>
      <t>(</t>
    </r>
    <r>
      <rPr>
        <sz val="10"/>
        <rFont val="標楷體"/>
        <family val="4"/>
        <charset val="136"/>
      </rPr>
      <t>元</t>
    </r>
    <r>
      <rPr>
        <sz val="10"/>
        <rFont val="Times New Roman"/>
        <family val="1"/>
      </rPr>
      <t>)</t>
    </r>
    <phoneticPr fontId="26" type="noConversion"/>
  </si>
  <si>
    <r>
      <rPr>
        <sz val="14"/>
        <rFont val="標楷體"/>
        <family val="4"/>
        <charset val="136"/>
      </rPr>
      <t>備註：
一、「課程開始時間」與「課程結束時間」請分別填寫每堂課之各別上課時間，且不含休息時間，以利帶出積分點數，謝謝。
二、性別議題授課講師必須符合行政院相關部會及衛生福利部長照人員繼續教育性別平等師資人才庫最新公告名單辦理。
三、原住民文化敏感度及能力講師須於「原住民族文化安全導論師資培訓名單」或「長照人員原住民族文化敏感度師資培訓完訓名單」中選取。
四、「主題式套裝課程」將採取「多元師資的概念」</t>
    </r>
    <r>
      <rPr>
        <sz val="14"/>
        <color rgb="FFFF0000"/>
        <rFont val="標楷體"/>
        <family val="4"/>
        <charset val="136"/>
      </rPr>
      <t>每位講師至多安排</t>
    </r>
    <r>
      <rPr>
        <sz val="14"/>
        <color rgb="FFFF0000"/>
        <rFont val="Times New Roman"/>
        <family val="1"/>
      </rPr>
      <t>2</t>
    </r>
    <r>
      <rPr>
        <sz val="14"/>
        <color rgb="FFFF0000"/>
        <rFont val="標楷體"/>
        <family val="4"/>
        <charset val="136"/>
      </rPr>
      <t>堂課程主題，且每位講師每日授課時數不超過</t>
    </r>
    <r>
      <rPr>
        <sz val="14"/>
        <color rgb="FFFF0000"/>
        <rFont val="Times New Roman"/>
        <family val="1"/>
      </rPr>
      <t>6</t>
    </r>
    <r>
      <rPr>
        <sz val="14"/>
        <color rgb="FFFF0000"/>
        <rFont val="標楷體"/>
        <family val="4"/>
        <charset val="136"/>
      </rPr>
      <t>小時為原則。</t>
    </r>
    <r>
      <rPr>
        <sz val="14"/>
        <rFont val="Times New Roman"/>
        <family val="1"/>
      </rPr>
      <t xml:space="preserve">
</t>
    </r>
    <r>
      <rPr>
        <sz val="14"/>
        <rFont val="標楷體"/>
        <family val="4"/>
        <charset val="136"/>
      </rPr>
      <t xml:space="preserve">五、「課程屬性」及「課程類別」欄位，請先行填寫，最終審定結果將由本會審查委員決定之。
</t>
    </r>
    <phoneticPr fontId="26" type="noConversion"/>
  </si>
  <si>
    <r>
      <rPr>
        <b/>
        <sz val="12"/>
        <color theme="1"/>
        <rFont val="標楷體"/>
        <family val="4"/>
        <charset val="136"/>
      </rPr>
      <t xml:space="preserve">審查字號
</t>
    </r>
    <r>
      <rPr>
        <b/>
        <sz val="10"/>
        <color theme="1"/>
        <rFont val="Times New Roman"/>
        <family val="1"/>
      </rPr>
      <t>(</t>
    </r>
    <r>
      <rPr>
        <b/>
        <sz val="10"/>
        <color theme="1"/>
        <rFont val="標楷體"/>
        <family val="4"/>
        <charset val="136"/>
      </rPr>
      <t>長照審字第</t>
    </r>
    <r>
      <rPr>
        <b/>
        <sz val="10"/>
        <color theme="1"/>
        <rFont val="Times New Roman"/>
        <family val="1"/>
      </rPr>
      <t xml:space="preserve"> </t>
    </r>
    <r>
      <rPr>
        <b/>
        <sz val="10"/>
        <color theme="1"/>
        <rFont val="標楷體"/>
        <family val="4"/>
        <charset val="136"/>
      </rPr>
      <t>號</t>
    </r>
    <r>
      <rPr>
        <b/>
        <sz val="10"/>
        <color theme="1"/>
        <rFont val="Times New Roman"/>
        <family val="1"/>
      </rPr>
      <t>)</t>
    </r>
    <phoneticPr fontId="26" type="noConversion"/>
  </si>
  <si>
    <r>
      <rPr>
        <b/>
        <sz val="12"/>
        <color theme="1"/>
        <rFont val="標楷體"/>
        <family val="4"/>
        <charset val="136"/>
      </rPr>
      <t>審查結果</t>
    </r>
  </si>
  <si>
    <r>
      <rPr>
        <b/>
        <sz val="12"/>
        <color theme="1"/>
        <rFont val="標楷體"/>
        <family val="4"/>
        <charset val="136"/>
      </rPr>
      <t>審查委員</t>
    </r>
  </si>
  <si>
    <r>
      <rPr>
        <b/>
        <sz val="12"/>
        <color indexed="10"/>
        <rFont val="標楷體"/>
        <family val="4"/>
        <charset val="136"/>
      </rPr>
      <t>本表填寫請勿自行變更格式，表格不敷使用可自行增列</t>
    </r>
  </si>
  <si>
    <t>線上同步課程軟體</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</si>
</sst>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gt;99999999]0000\-000\-000;000\-000\-000"/>
  </numFmts>
  <fonts count="92" x14ac:knownFonts="1">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sz val="12"/>
      <color indexed="8"/>
      <name val="Times New Roman"/>
      <family val="1"/>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sz val="12"/>
      <color theme="1"/>
      <name val="細明體"/>
      <family val="3"/>
      <charset val="136"/>
    </font>
    <font>
      <u/>
      <sz val="12"/>
      <color theme="10"/>
      <name val="新細明體"/>
      <family val="2"/>
      <charset val="136"/>
      <scheme val="minor"/>
    </font>
    <font>
      <b/>
      <sz val="12"/>
      <color rgb="FFFF0000"/>
      <name val="新細明體"/>
      <family val="1"/>
      <charset val="136"/>
      <scheme val="minor"/>
    </font>
    <font>
      <sz val="11"/>
      <color rgb="FFFF0000"/>
      <name val="新細明體"/>
      <family val="1"/>
      <charset val="136"/>
      <scheme val="minor"/>
    </font>
    <font>
      <b/>
      <sz val="10"/>
      <color indexed="81"/>
      <name val="微軟正黑體"/>
      <family val="2"/>
      <charset val="136"/>
    </font>
    <font>
      <sz val="10"/>
      <color indexed="81"/>
      <name val="微軟正黑體"/>
      <family val="2"/>
      <charset val="136"/>
    </font>
    <font>
      <b/>
      <sz val="9"/>
      <color indexed="81"/>
      <name val="微軟正黑體"/>
      <family val="2"/>
      <charset val="136"/>
    </font>
    <font>
      <sz val="9"/>
      <color indexed="81"/>
      <name val="微軟正黑體"/>
      <family val="2"/>
      <charset val="136"/>
    </font>
    <font>
      <sz val="12"/>
      <name val="Times New Roman"/>
      <family val="1"/>
    </font>
    <font>
      <sz val="10"/>
      <name val="Times New Roman"/>
      <family val="1"/>
    </font>
    <font>
      <sz val="12"/>
      <color rgb="FFFF0000"/>
      <name val="新細明體"/>
      <family val="1"/>
      <charset val="136"/>
    </font>
    <font>
      <sz val="12"/>
      <name val="新細明體"/>
      <family val="1"/>
      <charset val="136"/>
    </font>
    <font>
      <sz val="12"/>
      <name val="標楷體"/>
      <family val="4"/>
      <charset val="136"/>
    </font>
    <font>
      <sz val="13"/>
      <color theme="1"/>
      <name val="標楷體"/>
      <family val="4"/>
      <charset val="136"/>
    </font>
    <font>
      <u/>
      <sz val="10"/>
      <color theme="1"/>
      <name val="標楷體"/>
      <family val="4"/>
      <charset val="136"/>
    </font>
    <font>
      <b/>
      <sz val="12"/>
      <color rgb="FFFF0000"/>
      <name val="標楷體"/>
      <family val="4"/>
      <charset val="136"/>
    </font>
    <font>
      <b/>
      <sz val="14"/>
      <color rgb="FFFF0000"/>
      <name val="標楷體"/>
      <family val="4"/>
      <charset val="136"/>
    </font>
    <font>
      <b/>
      <sz val="18"/>
      <color rgb="FFFF0000"/>
      <name val="標楷體"/>
      <family val="4"/>
      <charset val="136"/>
    </font>
    <font>
      <sz val="20"/>
      <color rgb="FFFF0000"/>
      <name val="標楷體"/>
      <family val="4"/>
      <charset val="136"/>
    </font>
    <font>
      <b/>
      <sz val="18"/>
      <color theme="1"/>
      <name val="標楷體"/>
      <family val="4"/>
      <charset val="136"/>
    </font>
    <font>
      <sz val="18"/>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sz val="14"/>
      <color rgb="FFFF0000"/>
      <name val="新細明體"/>
      <family val="1"/>
      <charset val="136"/>
      <scheme val="minor"/>
    </font>
    <font>
      <b/>
      <sz val="14"/>
      <color rgb="FFFF0000"/>
      <name val="新細明體"/>
      <family val="1"/>
      <charset val="136"/>
      <scheme val="minor"/>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sz val="14"/>
      <name val="Times New Roman"/>
      <family val="1"/>
    </font>
    <font>
      <sz val="14"/>
      <color rgb="FFFF0000"/>
      <name val="Times New Roman"/>
      <family val="4"/>
      <charset val="136"/>
    </font>
    <font>
      <b/>
      <sz val="14"/>
      <name val="標楷體"/>
      <family val="4"/>
      <charset val="136"/>
    </font>
    <font>
      <b/>
      <sz val="14"/>
      <color rgb="FFFF0000"/>
      <name val="Times New Roman"/>
      <family val="1"/>
    </font>
    <font>
      <b/>
      <sz val="14"/>
      <name val="Times New Roman"/>
      <family val="1"/>
    </font>
    <font>
      <b/>
      <sz val="14"/>
      <color rgb="FFFF0000"/>
      <name val="Times New Roman"/>
      <family val="4"/>
      <charset val="136"/>
    </font>
    <font>
      <sz val="11"/>
      <color rgb="FFFF0000"/>
      <name val="標楷體"/>
      <family val="4"/>
      <charset val="136"/>
    </font>
    <font>
      <sz val="8"/>
      <color theme="1"/>
      <name val="標楷體"/>
      <family val="4"/>
      <charset val="136"/>
    </font>
    <font>
      <sz val="12"/>
      <color indexed="8"/>
      <name val="標楷體"/>
      <family val="4"/>
      <charset val="136"/>
    </font>
    <font>
      <b/>
      <sz val="12"/>
      <color indexed="10"/>
      <name val="標楷體"/>
      <family val="4"/>
      <charset val="136"/>
    </font>
    <font>
      <sz val="10"/>
      <color rgb="FFFF0000"/>
      <name val="標楷體"/>
      <family val="4"/>
      <charset val="136"/>
    </font>
    <font>
      <sz val="11"/>
      <color rgb="FF000000"/>
      <name val="標楷體"/>
      <family val="4"/>
      <charset val="136"/>
    </font>
    <font>
      <sz val="10"/>
      <color rgb="FF000000"/>
      <name val="標楷體"/>
      <family val="4"/>
      <charset val="136"/>
    </font>
    <font>
      <sz val="14"/>
      <color rgb="FF000000"/>
      <name val="標楷體"/>
      <family val="4"/>
      <charset val="136"/>
    </font>
    <font>
      <sz val="10"/>
      <name val="標楷體"/>
      <family val="4"/>
      <charset val="136"/>
    </font>
    <font>
      <b/>
      <sz val="12"/>
      <color theme="1"/>
      <name val="標楷體"/>
      <family val="4"/>
      <charset val="136"/>
    </font>
    <font>
      <b/>
      <sz val="10"/>
      <color theme="1"/>
      <name val="標楷體"/>
      <family val="4"/>
      <charset val="136"/>
    </font>
    <font>
      <b/>
      <sz val="12"/>
      <color indexed="10"/>
      <name val="Times New Roman"/>
      <family val="1"/>
    </font>
    <font>
      <sz val="10"/>
      <color rgb="FFFF0000"/>
      <name val="Times New Roman"/>
      <family val="1"/>
    </font>
    <font>
      <sz val="11"/>
      <color rgb="FF000000"/>
      <name val="Times New Roman"/>
      <family val="1"/>
    </font>
    <font>
      <sz val="10"/>
      <color rgb="FF000000"/>
      <name val="Times New Roman"/>
      <family val="1"/>
    </font>
    <font>
      <sz val="14"/>
      <color indexed="8"/>
      <name val="Times New Roman"/>
      <family val="1"/>
    </font>
    <font>
      <b/>
      <sz val="12"/>
      <color theme="1"/>
      <name val="Times New Roman"/>
      <family val="1"/>
    </font>
    <font>
      <b/>
      <sz val="10"/>
      <color theme="1"/>
      <name val="Times New Roman"/>
      <family val="1"/>
    </font>
    <font>
      <sz val="12"/>
      <color indexed="81"/>
      <name val="Times New Roman"/>
      <family val="1"/>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s>
  <borders count="30">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10" fillId="0" borderId="1" applyNumberFormat="0" applyFill="0" applyAlignment="0" applyProtection="0">
      <alignment vertical="center"/>
    </xf>
    <xf numFmtId="0" fontId="11" fillId="7" borderId="0" applyNumberFormat="0" applyBorder="0" applyAlignment="0" applyProtection="0">
      <alignment vertical="center"/>
    </xf>
    <xf numFmtId="0" fontId="12" fillId="4" borderId="2" applyNumberFormat="0" applyAlignment="0" applyProtection="0">
      <alignment vertical="center"/>
    </xf>
    <xf numFmtId="0" fontId="13" fillId="0" borderId="3" applyNumberFormat="0" applyFill="0" applyAlignment="0" applyProtection="0">
      <alignment vertical="center"/>
    </xf>
    <xf numFmtId="0" fontId="7" fillId="5" borderId="4" applyNumberFormat="0" applyFont="0" applyAlignment="0" applyProtection="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2" applyNumberFormat="0" applyAlignment="0" applyProtection="0">
      <alignment vertical="center"/>
    </xf>
    <xf numFmtId="0" fontId="20" fillId="4" borderId="8" applyNumberFormat="0" applyAlignment="0" applyProtection="0">
      <alignment vertical="center"/>
    </xf>
    <xf numFmtId="0" fontId="21" fillId="15" borderId="9" applyNumberFormat="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0" fontId="4" fillId="0" borderId="0">
      <alignment vertical="center"/>
    </xf>
    <xf numFmtId="0" fontId="6" fillId="0" borderId="0"/>
    <xf numFmtId="0" fontId="37" fillId="0" borderId="0" applyNumberFormat="0" applyFill="0" applyBorder="0" applyAlignment="0" applyProtection="0">
      <alignment vertical="center"/>
    </xf>
    <xf numFmtId="0" fontId="3" fillId="0" borderId="0">
      <alignment vertical="center"/>
    </xf>
    <xf numFmtId="0" fontId="47" fillId="0" borderId="0"/>
    <xf numFmtId="0" fontId="2" fillId="0" borderId="0">
      <alignment vertical="center"/>
    </xf>
  </cellStyleXfs>
  <cellXfs count="153">
    <xf numFmtId="0" fontId="0" fillId="0" borderId="0" xfId="0">
      <alignment vertical="center"/>
    </xf>
    <xf numFmtId="0" fontId="4" fillId="0" borderId="0" xfId="42" applyAlignment="1">
      <alignment horizontal="left" vertical="center"/>
    </xf>
    <xf numFmtId="0" fontId="4" fillId="0" borderId="10" xfId="42" applyBorder="1" applyAlignment="1">
      <alignment horizontal="center" vertical="center"/>
    </xf>
    <xf numFmtId="0" fontId="4" fillId="0" borderId="10" xfId="42" applyBorder="1" applyAlignment="1" applyProtection="1">
      <alignment horizontal="left" vertical="center" wrapText="1"/>
      <protection locked="0"/>
    </xf>
    <xf numFmtId="0" fontId="4" fillId="0" borderId="10" xfId="42" applyBorder="1" applyAlignment="1">
      <alignment horizontal="left" vertical="center"/>
    </xf>
    <xf numFmtId="0" fontId="28" fillId="0" borderId="10" xfId="42" applyFont="1" applyBorder="1" applyAlignment="1">
      <alignment horizontal="left" vertical="center"/>
    </xf>
    <xf numFmtId="0" fontId="4" fillId="0" borderId="0" xfId="42" applyAlignment="1" applyProtection="1">
      <alignment horizontal="left" vertical="center"/>
      <protection locked="0"/>
    </xf>
    <xf numFmtId="0" fontId="25" fillId="0" borderId="0" xfId="42" applyFont="1" applyAlignment="1">
      <alignment horizontal="left" vertical="center"/>
    </xf>
    <xf numFmtId="0" fontId="4" fillId="0" borderId="0" xfId="42" applyAlignment="1">
      <alignment horizontal="center" vertical="center"/>
    </xf>
    <xf numFmtId="49" fontId="6" fillId="0" borderId="0" xfId="43" applyNumberFormat="1"/>
    <xf numFmtId="49" fontId="6" fillId="0" borderId="10" xfId="43" applyNumberFormat="1" applyBorder="1" applyAlignment="1">
      <alignment vertical="top" wrapText="1"/>
    </xf>
    <xf numFmtId="0" fontId="30" fillId="0" borderId="0" xfId="42" applyFont="1" applyAlignment="1">
      <alignment horizontal="center" vertical="center"/>
    </xf>
    <xf numFmtId="0" fontId="4" fillId="0" borderId="0" xfId="42">
      <alignment vertical="center"/>
    </xf>
    <xf numFmtId="0" fontId="31" fillId="0" borderId="0" xfId="42" applyFont="1" applyAlignment="1">
      <alignment horizontal="center" vertical="center"/>
    </xf>
    <xf numFmtId="0" fontId="4" fillId="0" borderId="12" xfId="42" applyBorder="1" applyAlignment="1">
      <alignment horizontal="left" vertical="center"/>
    </xf>
    <xf numFmtId="0" fontId="33" fillId="0" borderId="13" xfId="42" applyFont="1" applyBorder="1" applyAlignment="1">
      <alignment horizontal="center" vertical="center"/>
    </xf>
    <xf numFmtId="0" fontId="4" fillId="0" borderId="14" xfId="42" applyBorder="1" applyAlignment="1">
      <alignment horizontal="left" vertical="center"/>
    </xf>
    <xf numFmtId="176" fontId="4" fillId="0" borderId="14" xfId="42" applyNumberFormat="1" applyBorder="1" applyAlignment="1">
      <alignment horizontal="left" vertical="center"/>
    </xf>
    <xf numFmtId="0" fontId="33" fillId="0" borderId="15" xfId="42" applyFont="1" applyBorder="1" applyAlignment="1">
      <alignment horizontal="center" vertical="center"/>
    </xf>
    <xf numFmtId="0" fontId="33" fillId="0" borderId="16" xfId="42" applyFont="1" applyBorder="1" applyAlignment="1">
      <alignment horizontal="center" vertical="center"/>
    </xf>
    <xf numFmtId="0" fontId="4" fillId="0" borderId="17" xfId="42" applyBorder="1" applyAlignment="1">
      <alignment horizontal="left" vertical="center"/>
    </xf>
    <xf numFmtId="0" fontId="4" fillId="0" borderId="17" xfId="42" applyBorder="1" applyAlignment="1">
      <alignment horizontal="left" vertical="center" wrapText="1"/>
    </xf>
    <xf numFmtId="0" fontId="33" fillId="0" borderId="18" xfId="42" applyFont="1" applyBorder="1" applyAlignment="1">
      <alignment horizontal="center" vertical="center"/>
    </xf>
    <xf numFmtId="0" fontId="4" fillId="0" borderId="19" xfId="42" applyBorder="1" applyAlignment="1">
      <alignment horizontal="left" vertical="center"/>
    </xf>
    <xf numFmtId="0" fontId="35" fillId="0" borderId="0" xfId="42" applyFont="1">
      <alignment vertical="center"/>
    </xf>
    <xf numFmtId="0" fontId="33" fillId="0" borderId="11" xfId="42" applyFont="1" applyBorder="1" applyAlignment="1">
      <alignment horizontal="center" vertical="center"/>
    </xf>
    <xf numFmtId="0" fontId="33" fillId="0" borderId="0" xfId="42" applyFont="1" applyAlignment="1">
      <alignment horizontal="center" vertical="center"/>
    </xf>
    <xf numFmtId="0" fontId="36" fillId="0" borderId="12" xfId="42" applyFont="1" applyBorder="1" applyAlignment="1">
      <alignment horizontal="left" vertical="center"/>
    </xf>
    <xf numFmtId="0" fontId="32" fillId="0" borderId="16" xfId="42" applyFont="1" applyBorder="1" applyAlignment="1">
      <alignment horizontal="center" vertical="center" wrapText="1"/>
    </xf>
    <xf numFmtId="0" fontId="37" fillId="0" borderId="17" xfId="44" applyFill="1" applyBorder="1" applyAlignment="1">
      <alignment horizontal="left" vertical="center"/>
    </xf>
    <xf numFmtId="177" fontId="34" fillId="0" borderId="17" xfId="42" applyNumberFormat="1" applyFont="1" applyBorder="1" applyAlignment="1">
      <alignment horizontal="left" vertical="center"/>
    </xf>
    <xf numFmtId="0" fontId="35" fillId="0" borderId="17" xfId="42" applyFont="1" applyBorder="1" applyAlignment="1">
      <alignment horizontal="left" vertical="center"/>
    </xf>
    <xf numFmtId="0" fontId="33" fillId="0" borderId="18" xfId="42" applyFont="1" applyBorder="1" applyAlignment="1">
      <alignment horizontal="center" vertical="center" wrapText="1"/>
    </xf>
    <xf numFmtId="177" fontId="35" fillId="0" borderId="19" xfId="42" applyNumberFormat="1" applyFont="1" applyBorder="1" applyAlignment="1">
      <alignment horizontal="left" vertical="center"/>
    </xf>
    <xf numFmtId="0" fontId="38" fillId="0" borderId="0" xfId="42" applyFont="1">
      <alignment vertical="center"/>
    </xf>
    <xf numFmtId="0" fontId="25" fillId="18" borderId="10" xfId="42" applyFont="1" applyFill="1" applyBorder="1" applyAlignment="1">
      <alignment horizontal="center" vertical="center"/>
    </xf>
    <xf numFmtId="0" fontId="25" fillId="18" borderId="10" xfId="42" applyFont="1" applyFill="1" applyBorder="1">
      <alignment vertical="center"/>
    </xf>
    <xf numFmtId="0" fontId="25" fillId="18" borderId="10" xfId="42" applyFont="1" applyFill="1" applyBorder="1" applyAlignment="1">
      <alignment vertical="center" wrapText="1"/>
    </xf>
    <xf numFmtId="0" fontId="4" fillId="0" borderId="10" xfId="42" applyBorder="1" applyAlignment="1" applyProtection="1">
      <alignment horizontal="center" vertical="center"/>
      <protection locked="0"/>
    </xf>
    <xf numFmtId="0" fontId="44" fillId="0" borderId="0" xfId="0" applyFont="1" applyAlignment="1">
      <alignment horizontal="center" vertical="center"/>
    </xf>
    <xf numFmtId="0" fontId="35" fillId="0" borderId="20" xfId="0" applyFont="1" applyBorder="1" applyAlignment="1">
      <alignment horizontal="justify" vertical="center" wrapText="1"/>
    </xf>
    <xf numFmtId="0" fontId="44" fillId="19" borderId="0" xfId="0" applyFont="1" applyFill="1" applyAlignment="1">
      <alignment horizontal="center" vertical="center"/>
    </xf>
    <xf numFmtId="0" fontId="44" fillId="20" borderId="0" xfId="0" applyFont="1" applyFill="1" applyAlignment="1">
      <alignment horizontal="center" vertical="center"/>
    </xf>
    <xf numFmtId="49" fontId="46" fillId="0" borderId="10" xfId="43" applyNumberFormat="1" applyFont="1" applyBorder="1" applyAlignment="1">
      <alignment vertical="top"/>
    </xf>
    <xf numFmtId="49" fontId="6" fillId="23" borderId="10" xfId="43" applyNumberFormat="1" applyFill="1" applyBorder="1" applyAlignment="1">
      <alignment vertical="top"/>
    </xf>
    <xf numFmtId="49" fontId="46" fillId="0" borderId="10" xfId="43" applyNumberFormat="1" applyFont="1" applyBorder="1"/>
    <xf numFmtId="0" fontId="6" fillId="0" borderId="10" xfId="43" applyBorder="1"/>
    <xf numFmtId="0" fontId="6" fillId="0" borderId="10" xfId="43" applyBorder="1" applyAlignment="1">
      <alignment horizontal="left" vertical="top" wrapText="1"/>
    </xf>
    <xf numFmtId="0" fontId="6" fillId="0" borderId="10" xfId="43" applyBorder="1" applyAlignment="1">
      <alignment vertical="top" wrapText="1"/>
    </xf>
    <xf numFmtId="0" fontId="6" fillId="23" borderId="10" xfId="43" applyFill="1" applyBorder="1" applyAlignment="1">
      <alignment vertical="top"/>
    </xf>
    <xf numFmtId="0" fontId="6" fillId="0" borderId="10" xfId="43" applyBorder="1" applyAlignment="1">
      <alignment horizontal="left" vertical="top"/>
    </xf>
    <xf numFmtId="0" fontId="6" fillId="0" borderId="10" xfId="43" applyBorder="1" applyAlignment="1">
      <alignment vertical="top"/>
    </xf>
    <xf numFmtId="0" fontId="24" fillId="22" borderId="10" xfId="0" applyFont="1" applyFill="1" applyBorder="1">
      <alignment vertical="center"/>
    </xf>
    <xf numFmtId="0" fontId="44" fillId="0" borderId="0" xfId="0" applyFont="1" applyAlignment="1">
      <alignment horizontal="center" vertical="center" wrapText="1"/>
    </xf>
    <xf numFmtId="0" fontId="2" fillId="0" borderId="0" xfId="47">
      <alignment vertical="center"/>
    </xf>
    <xf numFmtId="0" fontId="25" fillId="0" borderId="24" xfId="43" applyFont="1" applyBorder="1" applyAlignment="1">
      <alignment horizontal="center" vertical="center"/>
    </xf>
    <xf numFmtId="0" fontId="27" fillId="0" borderId="24" xfId="43" applyFont="1" applyBorder="1" applyAlignment="1">
      <alignment horizontal="center" vertical="center" wrapText="1"/>
    </xf>
    <xf numFmtId="0" fontId="25" fillId="0" borderId="10" xfId="47" applyFont="1" applyBorder="1" applyAlignment="1">
      <alignment horizontal="center" vertical="center"/>
    </xf>
    <xf numFmtId="0" fontId="2" fillId="0" borderId="10" xfId="47" applyBorder="1">
      <alignment vertical="center"/>
    </xf>
    <xf numFmtId="0" fontId="4" fillId="0" borderId="0" xfId="42" applyAlignment="1" applyProtection="1">
      <alignment horizontal="center" vertical="center"/>
      <protection locked="0"/>
    </xf>
    <xf numFmtId="0" fontId="28" fillId="0" borderId="0" xfId="42" applyFont="1" applyAlignment="1">
      <alignment horizontal="left" vertical="center"/>
    </xf>
    <xf numFmtId="0" fontId="4" fillId="0" borderId="14" xfId="42" applyBorder="1" applyAlignment="1">
      <alignment horizontal="left" vertical="center" wrapText="1"/>
    </xf>
    <xf numFmtId="49" fontId="46" fillId="23" borderId="10" xfId="43" applyNumberFormat="1" applyFont="1" applyFill="1" applyBorder="1" applyAlignment="1">
      <alignment vertical="top"/>
    </xf>
    <xf numFmtId="0" fontId="53" fillId="0" borderId="0" xfId="42" applyFont="1" applyAlignment="1">
      <alignment horizontal="center" vertical="center"/>
    </xf>
    <xf numFmtId="0" fontId="31" fillId="0" borderId="0" xfId="42" applyFont="1" applyAlignment="1">
      <alignment horizontal="left" vertical="center"/>
    </xf>
    <xf numFmtId="0" fontId="54" fillId="0" borderId="0" xfId="42" applyFont="1" applyAlignment="1">
      <alignment horizontal="left" vertical="center"/>
    </xf>
    <xf numFmtId="0" fontId="36" fillId="0" borderId="14" xfId="42" applyFont="1" applyBorder="1" applyAlignment="1">
      <alignment horizontal="left" vertical="center"/>
    </xf>
    <xf numFmtId="0" fontId="52" fillId="0" borderId="13" xfId="42" applyFont="1" applyBorder="1" applyAlignment="1">
      <alignment horizontal="center" vertical="center" wrapText="1"/>
    </xf>
    <xf numFmtId="0" fontId="52" fillId="0" borderId="11" xfId="42" applyFont="1" applyBorder="1" applyAlignment="1">
      <alignment horizontal="center" vertical="center" wrapText="1"/>
    </xf>
    <xf numFmtId="0" fontId="33" fillId="0" borderId="0" xfId="42" applyFont="1" applyAlignment="1">
      <alignment horizontal="right" vertical="center"/>
    </xf>
    <xf numFmtId="0" fontId="30" fillId="0" borderId="19" xfId="42" applyFont="1" applyBorder="1" applyAlignment="1">
      <alignment horizontal="center" vertical="center"/>
    </xf>
    <xf numFmtId="0" fontId="57" fillId="24" borderId="0" xfId="0" applyFont="1" applyFill="1">
      <alignment vertical="center"/>
    </xf>
    <xf numFmtId="0" fontId="58" fillId="24" borderId="0" xfId="0" applyFont="1" applyFill="1">
      <alignment vertical="center"/>
    </xf>
    <xf numFmtId="0" fontId="59" fillId="25" borderId="25" xfId="0" applyFont="1" applyFill="1" applyBorder="1" applyAlignment="1">
      <alignment horizontal="center" vertical="center"/>
    </xf>
    <xf numFmtId="0" fontId="0" fillId="25" borderId="25" xfId="0" applyFill="1" applyBorder="1" applyAlignment="1">
      <alignment horizontal="center" vertical="center"/>
    </xf>
    <xf numFmtId="0" fontId="59" fillId="25" borderId="26" xfId="0" applyFont="1" applyFill="1" applyBorder="1" applyAlignment="1">
      <alignment horizontal="center" vertical="center"/>
    </xf>
    <xf numFmtId="0" fontId="0" fillId="25" borderId="26" xfId="0" applyFill="1" applyBorder="1" applyAlignment="1">
      <alignment horizontal="center" vertical="center"/>
    </xf>
    <xf numFmtId="0" fontId="60" fillId="0" borderId="0" xfId="42" applyFont="1" applyAlignment="1">
      <alignment horizontal="left" vertical="center"/>
    </xf>
    <xf numFmtId="0" fontId="39" fillId="0" borderId="15" xfId="42" applyFont="1" applyBorder="1" applyAlignment="1">
      <alignment vertical="top" wrapText="1"/>
    </xf>
    <xf numFmtId="0" fontId="39" fillId="0" borderId="0" xfId="42" applyFont="1" applyAlignment="1">
      <alignment vertical="top" wrapText="1"/>
    </xf>
    <xf numFmtId="0" fontId="70" fillId="0" borderId="0" xfId="42" applyFont="1" applyAlignment="1">
      <alignment vertical="center" wrapText="1"/>
    </xf>
    <xf numFmtId="0" fontId="35" fillId="0" borderId="27" xfId="0" applyFont="1" applyBorder="1" applyAlignment="1">
      <alignment horizontal="justify" vertical="center" wrapText="1"/>
    </xf>
    <xf numFmtId="0" fontId="65" fillId="0" borderId="15" xfId="42" applyFont="1" applyBorder="1" applyAlignment="1">
      <alignment vertical="center" wrapText="1"/>
    </xf>
    <xf numFmtId="0" fontId="52" fillId="0" borderId="28" xfId="42" applyFont="1" applyBorder="1" applyAlignment="1">
      <alignment horizontal="center" vertical="center" wrapText="1"/>
    </xf>
    <xf numFmtId="0" fontId="30" fillId="0" borderId="29" xfId="42" applyFont="1" applyBorder="1" applyAlignment="1">
      <alignment horizontal="center" vertical="center"/>
    </xf>
    <xf numFmtId="0" fontId="72" fillId="0" borderId="0" xfId="42" applyFont="1" applyAlignment="1">
      <alignment wrapText="1"/>
    </xf>
    <xf numFmtId="0" fontId="25" fillId="0" borderId="0" xfId="42" applyFont="1" applyAlignment="1">
      <alignment vertical="center" wrapText="1"/>
    </xf>
    <xf numFmtId="0" fontId="1" fillId="0" borderId="0" xfId="47" applyFont="1">
      <alignment vertical="center"/>
    </xf>
    <xf numFmtId="0" fontId="35" fillId="22" borderId="10" xfId="42" applyFont="1" applyFill="1" applyBorder="1" applyAlignment="1">
      <alignment horizontal="left" vertical="center"/>
    </xf>
    <xf numFmtId="0" fontId="35" fillId="0" borderId="10" xfId="42" applyFont="1" applyBorder="1" applyAlignment="1">
      <alignment horizontal="left" vertical="center"/>
    </xf>
    <xf numFmtId="0" fontId="65" fillId="0" borderId="0" xfId="42" applyFont="1" applyAlignment="1">
      <alignment vertical="center" wrapText="1"/>
    </xf>
    <xf numFmtId="0" fontId="72" fillId="0" borderId="0" xfId="42" applyFont="1" applyAlignment="1">
      <alignment vertical="center" wrapText="1"/>
    </xf>
    <xf numFmtId="0" fontId="24" fillId="17" borderId="10" xfId="0" applyFont="1" applyFill="1" applyBorder="1" applyAlignment="1">
      <alignment horizontal="center" vertical="center"/>
    </xf>
    <xf numFmtId="0" fontId="24" fillId="0" borderId="10" xfId="0" applyFont="1" applyBorder="1" applyAlignment="1">
      <alignment horizontal="center" vertical="center"/>
    </xf>
    <xf numFmtId="0" fontId="84" fillId="17" borderId="10"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0" borderId="0" xfId="0" applyFont="1">
      <alignment vertical="center"/>
    </xf>
    <xf numFmtId="0" fontId="24" fillId="22" borderId="10" xfId="0" applyFont="1" applyFill="1" applyBorder="1" applyAlignment="1">
      <alignment horizontal="center" vertical="center" wrapText="1"/>
    </xf>
    <xf numFmtId="0" fontId="24" fillId="22" borderId="10" xfId="0" applyFont="1" applyFill="1" applyBorder="1" applyAlignment="1">
      <alignment vertical="center" wrapText="1"/>
    </xf>
    <xf numFmtId="20" fontId="24" fillId="22" borderId="10" xfId="0" applyNumberFormat="1" applyFont="1" applyFill="1" applyBorder="1">
      <alignment vertical="center"/>
    </xf>
    <xf numFmtId="0" fontId="24" fillId="22" borderId="10" xfId="0" applyFont="1" applyFill="1" applyBorder="1" applyAlignment="1">
      <alignment horizontal="center" vertical="center"/>
    </xf>
    <xf numFmtId="0" fontId="88" fillId="22" borderId="10" xfId="0" applyFont="1" applyFill="1" applyBorder="1" applyAlignment="1">
      <alignment vertical="center" wrapText="1"/>
    </xf>
    <xf numFmtId="0" fontId="24" fillId="22" borderId="10" xfId="0" applyFont="1" applyFill="1" applyBorder="1" applyAlignment="1">
      <alignment vertical="top" wrapText="1"/>
    </xf>
    <xf numFmtId="0" fontId="24" fillId="22" borderId="10" xfId="0" applyFont="1" applyFill="1" applyBorder="1" applyAlignment="1">
      <alignment horizontal="left" vertical="top" wrapText="1"/>
    </xf>
    <xf numFmtId="0" fontId="24" fillId="0" borderId="10" xfId="0" applyFont="1" applyBorder="1" applyAlignment="1" applyProtection="1">
      <alignment horizontal="left" vertical="top" wrapText="1"/>
      <protection locked="0"/>
    </xf>
    <xf numFmtId="0" fontId="24" fillId="0" borderId="10" xfId="0" applyFont="1" applyBorder="1" applyAlignment="1" applyProtection="1">
      <alignment vertical="center" wrapText="1"/>
      <protection locked="0"/>
    </xf>
    <xf numFmtId="0" fontId="24" fillId="0" borderId="10" xfId="0" applyFont="1" applyBorder="1" applyProtection="1">
      <alignment vertical="center"/>
      <protection locked="0"/>
    </xf>
    <xf numFmtId="20" fontId="24" fillId="0" borderId="10" xfId="0" applyNumberFormat="1" applyFont="1" applyBorder="1">
      <alignment vertical="center"/>
    </xf>
    <xf numFmtId="0" fontId="24" fillId="0" borderId="10" xfId="0" applyFont="1" applyBorder="1">
      <alignment vertical="center"/>
    </xf>
    <xf numFmtId="0" fontId="45" fillId="0" borderId="0" xfId="0" applyFont="1" applyAlignment="1">
      <alignment horizontal="center" vertical="center"/>
    </xf>
    <xf numFmtId="0" fontId="44" fillId="0" borderId="0" xfId="0" applyFont="1" applyAlignment="1">
      <alignment vertical="center" wrapText="1"/>
    </xf>
    <xf numFmtId="0" fontId="89" fillId="21" borderId="10" xfId="0" applyFont="1" applyFill="1" applyBorder="1" applyAlignment="1">
      <alignment vertical="center" wrapText="1"/>
    </xf>
    <xf numFmtId="0" fontId="89" fillId="21" borderId="10" xfId="0"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49" fontId="24" fillId="0" borderId="0" xfId="0" applyNumberFormat="1" applyFont="1" applyAlignment="1">
      <alignment horizontal="left" vertical="center"/>
    </xf>
    <xf numFmtId="20" fontId="24" fillId="0" borderId="0" xfId="0" applyNumberFormat="1" applyFont="1">
      <alignment vertical="center"/>
    </xf>
    <xf numFmtId="0" fontId="88" fillId="17" borderId="10" xfId="0" applyFont="1" applyFill="1" applyBorder="1" applyAlignment="1">
      <alignment horizontal="center" vertical="center"/>
    </xf>
    <xf numFmtId="0" fontId="35" fillId="0" borderId="10" xfId="42" applyFont="1" applyBorder="1" applyAlignment="1" applyProtection="1">
      <alignment horizontal="left" vertical="center"/>
      <protection locked="0"/>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30" fillId="0" borderId="0" xfId="42" applyFont="1" applyAlignment="1">
      <alignment horizontal="center" vertical="center"/>
    </xf>
    <xf numFmtId="0" fontId="31" fillId="0" borderId="0" xfId="42" applyFont="1" applyAlignment="1">
      <alignment horizontal="center" vertical="center"/>
    </xf>
    <xf numFmtId="0" fontId="68" fillId="0" borderId="15" xfId="42" applyFont="1" applyBorder="1" applyAlignment="1">
      <alignment horizontal="left" vertical="top" wrapText="1"/>
    </xf>
    <xf numFmtId="0" fontId="66" fillId="0" borderId="0" xfId="42" applyFont="1" applyAlignment="1">
      <alignment horizontal="left" vertical="top" wrapText="1"/>
    </xf>
    <xf numFmtId="0" fontId="66" fillId="0" borderId="15" xfId="42" applyFont="1" applyBorder="1" applyAlignment="1">
      <alignment horizontal="left" vertical="top" wrapText="1"/>
    </xf>
    <xf numFmtId="0" fontId="62" fillId="21" borderId="0" xfId="42" applyFont="1" applyFill="1" applyAlignment="1">
      <alignment horizontal="center" vertical="center"/>
    </xf>
    <xf numFmtId="0" fontId="38" fillId="21" borderId="0" xfId="42" applyFont="1" applyFill="1" applyAlignment="1">
      <alignment horizontal="center" vertical="center"/>
    </xf>
    <xf numFmtId="0" fontId="65" fillId="0" borderId="15" xfId="42" applyFont="1" applyBorder="1" applyAlignment="1">
      <alignment horizontal="left" vertical="center" wrapText="1"/>
    </xf>
    <xf numFmtId="0" fontId="61" fillId="0" borderId="0" xfId="42" applyFont="1" applyAlignment="1">
      <alignment horizontal="left" vertical="center" wrapText="1"/>
    </xf>
    <xf numFmtId="0" fontId="65" fillId="0" borderId="15" xfId="42" applyFont="1" applyBorder="1" applyAlignment="1">
      <alignment horizontal="center" vertical="center" wrapText="1"/>
    </xf>
    <xf numFmtId="0" fontId="65" fillId="0" borderId="0" xfId="42" applyFont="1" applyAlignment="1">
      <alignment horizontal="center" vertical="center" wrapText="1"/>
    </xf>
    <xf numFmtId="0" fontId="29" fillId="0" borderId="0" xfId="42" applyFont="1" applyAlignment="1">
      <alignment horizontal="left" vertical="center"/>
    </xf>
    <xf numFmtId="0" fontId="51" fillId="0" borderId="0" xfId="42" applyFont="1" applyAlignment="1">
      <alignment horizontal="left" vertical="center"/>
    </xf>
    <xf numFmtId="0" fontId="25" fillId="0" borderId="0" xfId="42" applyFont="1" applyAlignment="1">
      <alignment horizontal="left" vertical="center" wrapText="1"/>
    </xf>
    <xf numFmtId="0" fontId="84" fillId="0" borderId="0" xfId="0" applyFont="1" applyAlignment="1">
      <alignment horizontal="center" vertical="center"/>
    </xf>
    <xf numFmtId="0" fontId="67" fillId="0" borderId="0" xfId="0" applyFont="1" applyAlignment="1">
      <alignment horizontal="left" vertical="top" wrapText="1"/>
    </xf>
    <xf numFmtId="0" fontId="73" fillId="0" borderId="15" xfId="42" applyFont="1" applyBorder="1" applyAlignment="1">
      <alignment horizontal="left" vertical="center" wrapText="1"/>
    </xf>
    <xf numFmtId="0" fontId="73" fillId="0" borderId="0" xfId="42" applyFont="1" applyAlignment="1">
      <alignment horizontal="left" vertical="center" wrapText="1"/>
    </xf>
    <xf numFmtId="0" fontId="33" fillId="0" borderId="21" xfId="43" applyFont="1" applyBorder="1" applyAlignment="1">
      <alignment horizontal="center" vertical="center"/>
    </xf>
    <xf numFmtId="0" fontId="33" fillId="0" borderId="22" xfId="43" applyFont="1" applyBorder="1" applyAlignment="1">
      <alignment horizontal="center" vertical="center"/>
    </xf>
    <xf numFmtId="0" fontId="48" fillId="0" borderId="23" xfId="43" applyFont="1" applyBorder="1" applyAlignment="1">
      <alignment vertical="center"/>
    </xf>
    <xf numFmtId="0" fontId="48" fillId="0" borderId="22" xfId="43" applyFont="1" applyBorder="1" applyAlignment="1">
      <alignment vertical="center"/>
    </xf>
    <xf numFmtId="0" fontId="55" fillId="0" borderId="0" xfId="43" applyFont="1" applyAlignment="1">
      <alignment horizontal="center" vertical="center"/>
    </xf>
    <xf numFmtId="0" fontId="56" fillId="0" borderId="0" xfId="43" applyFont="1" applyAlignment="1">
      <alignment vertical="center"/>
    </xf>
    <xf numFmtId="0" fontId="49" fillId="0" borderId="21" xfId="43" applyFont="1" applyBorder="1" applyAlignment="1">
      <alignment horizontal="center" vertical="center"/>
    </xf>
    <xf numFmtId="0" fontId="27" fillId="0" borderId="21" xfId="43" applyFont="1" applyBorder="1" applyAlignment="1">
      <alignment horizontal="left" vertical="center" wrapText="1"/>
    </xf>
    <xf numFmtId="0" fontId="27" fillId="0" borderId="23" xfId="43" applyFont="1" applyBorder="1" applyAlignment="1">
      <alignment horizontal="left" vertical="center" wrapText="1"/>
    </xf>
    <xf numFmtId="0" fontId="27" fillId="0" borderId="22" xfId="43" applyFont="1" applyBorder="1" applyAlignment="1">
      <alignment horizontal="left" vertical="center" wrapText="1"/>
    </xf>
    <xf numFmtId="0" fontId="33" fillId="0" borderId="23" xfId="43" applyFont="1" applyBorder="1" applyAlignment="1">
      <alignment horizontal="center" vertical="center"/>
    </xf>
    <xf numFmtId="0" fontId="33" fillId="0" borderId="21" xfId="43" applyFont="1" applyBorder="1" applyAlignment="1">
      <alignment horizontal="left" vertical="center"/>
    </xf>
    <xf numFmtId="0" fontId="48" fillId="0" borderId="23" xfId="43" applyFont="1" applyBorder="1" applyAlignment="1">
      <alignment horizontal="left" vertical="center"/>
    </xf>
    <xf numFmtId="0" fontId="48" fillId="0" borderId="22" xfId="43" applyFont="1" applyBorder="1" applyAlignment="1">
      <alignment horizontal="left" vertical="center"/>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L29"/>
  <sheetViews>
    <sheetView zoomScale="70" zoomScaleNormal="70" workbookViewId="0">
      <selection activeCell="C13" sqref="C13"/>
    </sheetView>
  </sheetViews>
  <sheetFormatPr defaultRowHeight="16.5" x14ac:dyDescent="0.25"/>
  <cols>
    <col min="1" max="1" width="5.625" style="12" customWidth="1"/>
    <col min="2" max="2" width="26.625" style="8" customWidth="1"/>
    <col min="3" max="3" width="60.625" style="12" customWidth="1"/>
    <col min="4" max="4" width="9" style="12"/>
    <col min="5" max="5" width="20.375" style="12" customWidth="1"/>
    <col min="6" max="6" width="8.25" style="12" customWidth="1"/>
    <col min="7" max="10" width="9" style="12"/>
    <col min="11" max="11" width="16.5" style="12" customWidth="1"/>
    <col min="12" max="16384" width="9" style="12"/>
  </cols>
  <sheetData>
    <row r="1" spans="2:12" ht="21.95" customHeight="1" x14ac:dyDescent="0.25">
      <c r="B1" s="121" t="s">
        <v>20</v>
      </c>
      <c r="C1" s="121"/>
      <c r="D1" s="11"/>
    </row>
    <row r="2" spans="2:12" ht="28.5" thickBot="1" x14ac:dyDescent="0.3">
      <c r="B2" s="122" t="s">
        <v>21</v>
      </c>
      <c r="C2" s="122"/>
      <c r="D2" s="64"/>
      <c r="E2" s="77" t="s">
        <v>115</v>
      </c>
    </row>
    <row r="3" spans="2:12" ht="28.5" thickBot="1" x14ac:dyDescent="0.3">
      <c r="B3" s="83" t="s">
        <v>24</v>
      </c>
      <c r="C3" s="84"/>
      <c r="D3" s="64"/>
      <c r="E3" s="65"/>
    </row>
    <row r="4" spans="2:12" ht="28.5" customHeight="1" thickBot="1" x14ac:dyDescent="0.3">
      <c r="B4" s="13"/>
      <c r="C4" s="69" t="s">
        <v>57</v>
      </c>
      <c r="D4" s="13"/>
    </row>
    <row r="5" spans="2:12" ht="39.950000000000003" customHeight="1" x14ac:dyDescent="0.25">
      <c r="B5" s="68" t="s">
        <v>59</v>
      </c>
      <c r="C5" s="14"/>
      <c r="E5" s="126" t="s">
        <v>93</v>
      </c>
      <c r="F5" s="127"/>
      <c r="G5" s="127"/>
      <c r="H5" s="127"/>
      <c r="I5" s="127"/>
      <c r="J5" s="127"/>
    </row>
    <row r="6" spans="2:12" ht="39.950000000000003" customHeight="1" x14ac:dyDescent="0.25">
      <c r="B6" s="15" t="s">
        <v>105</v>
      </c>
      <c r="C6" s="16"/>
      <c r="D6" s="82"/>
    </row>
    <row r="7" spans="2:12" ht="39.950000000000003" customHeight="1" x14ac:dyDescent="0.25">
      <c r="B7" s="15" t="s">
        <v>104</v>
      </c>
      <c r="C7" s="16"/>
      <c r="D7" s="130" t="s">
        <v>116</v>
      </c>
      <c r="E7" s="131"/>
      <c r="F7" s="131"/>
      <c r="G7" s="131"/>
      <c r="H7" s="131"/>
      <c r="I7" s="131"/>
      <c r="J7" s="131"/>
      <c r="K7" s="131"/>
    </row>
    <row r="8" spans="2:12" ht="39.950000000000003" customHeight="1" x14ac:dyDescent="0.25">
      <c r="B8" s="15" t="s">
        <v>43</v>
      </c>
      <c r="C8" s="61"/>
      <c r="D8" s="90"/>
      <c r="E8" s="90"/>
      <c r="F8" s="90"/>
      <c r="G8" s="90"/>
      <c r="H8" s="90"/>
      <c r="I8" s="90"/>
      <c r="J8" s="90"/>
      <c r="K8" s="90"/>
    </row>
    <row r="9" spans="2:12" ht="39.950000000000003" customHeight="1" x14ac:dyDescent="0.25">
      <c r="B9" s="15" t="s">
        <v>106</v>
      </c>
      <c r="C9" s="17"/>
      <c r="D9" s="128" t="s">
        <v>101</v>
      </c>
      <c r="E9" s="129"/>
      <c r="F9" s="129"/>
      <c r="G9" s="129"/>
      <c r="H9" s="129"/>
      <c r="I9" s="129"/>
      <c r="J9" s="129"/>
      <c r="K9" s="129"/>
    </row>
    <row r="10" spans="2:12" ht="39.950000000000003" customHeight="1" x14ac:dyDescent="0.25">
      <c r="B10" s="18" t="s">
        <v>107</v>
      </c>
      <c r="C10" s="16"/>
      <c r="D10" s="123" t="s">
        <v>92</v>
      </c>
      <c r="E10" s="124"/>
      <c r="F10" s="124"/>
      <c r="G10" s="124"/>
      <c r="H10" s="124"/>
      <c r="I10" s="124"/>
      <c r="J10" s="124"/>
      <c r="K10" s="124"/>
      <c r="L10" s="79"/>
    </row>
    <row r="11" spans="2:12" ht="39.950000000000003" customHeight="1" x14ac:dyDescent="0.25">
      <c r="B11" s="19" t="s">
        <v>108</v>
      </c>
      <c r="C11" s="20"/>
      <c r="D11" s="125"/>
      <c r="E11" s="124"/>
      <c r="F11" s="124"/>
      <c r="G11" s="124"/>
      <c r="H11" s="124"/>
      <c r="I11" s="124"/>
      <c r="J11" s="124"/>
      <c r="K11" s="124"/>
      <c r="L11" s="79"/>
    </row>
    <row r="12" spans="2:12" ht="39.950000000000003" customHeight="1" x14ac:dyDescent="0.25">
      <c r="B12" s="19" t="s">
        <v>22</v>
      </c>
      <c r="C12" s="89"/>
      <c r="D12" s="125"/>
      <c r="E12" s="124"/>
      <c r="F12" s="124"/>
      <c r="G12" s="124"/>
      <c r="H12" s="124"/>
      <c r="I12" s="124"/>
      <c r="J12" s="124"/>
      <c r="K12" s="124"/>
      <c r="L12" s="79"/>
    </row>
    <row r="13" spans="2:12" ht="39.950000000000003" customHeight="1" x14ac:dyDescent="0.25">
      <c r="B13" s="19" t="s">
        <v>23</v>
      </c>
      <c r="C13" s="21"/>
      <c r="D13" s="78"/>
      <c r="E13" s="79"/>
      <c r="F13" s="79"/>
      <c r="G13" s="79"/>
      <c r="H13" s="79"/>
      <c r="I13" s="79"/>
      <c r="J13" s="79"/>
      <c r="K13" s="79"/>
      <c r="L13" s="79"/>
    </row>
    <row r="14" spans="2:12" ht="39.950000000000003" customHeight="1" x14ac:dyDescent="0.3">
      <c r="B14" s="19" t="s">
        <v>109</v>
      </c>
      <c r="C14" s="20"/>
      <c r="G14" s="85"/>
    </row>
    <row r="15" spans="2:12" ht="59.25" customHeight="1" thickBot="1" x14ac:dyDescent="0.35">
      <c r="B15" s="22" t="s">
        <v>145</v>
      </c>
      <c r="C15" s="70"/>
      <c r="D15" s="119" t="s">
        <v>110</v>
      </c>
      <c r="E15" s="120"/>
      <c r="F15" s="120"/>
      <c r="G15" s="85"/>
      <c r="H15" s="80"/>
      <c r="I15" s="80"/>
    </row>
    <row r="16" spans="2:12" ht="39.950000000000003" customHeight="1" thickBot="1" x14ac:dyDescent="0.35">
      <c r="B16" s="26"/>
      <c r="C16" s="11"/>
      <c r="D16" s="91"/>
      <c r="E16" s="91"/>
      <c r="F16" s="91"/>
      <c r="G16" s="85"/>
      <c r="H16" s="80"/>
      <c r="I16" s="80"/>
    </row>
    <row r="17" spans="2:6" ht="39.950000000000003" customHeight="1" x14ac:dyDescent="0.25">
      <c r="B17" s="25" t="s">
        <v>25</v>
      </c>
      <c r="C17" s="14"/>
    </row>
    <row r="18" spans="2:6" ht="39.950000000000003" customHeight="1" thickBot="1" x14ac:dyDescent="0.3">
      <c r="B18" s="22" t="s">
        <v>26</v>
      </c>
      <c r="C18" s="23"/>
    </row>
    <row r="19" spans="2:6" ht="17.25" customHeight="1" thickBot="1" x14ac:dyDescent="0.3">
      <c r="B19" s="26"/>
      <c r="C19" s="1"/>
    </row>
    <row r="20" spans="2:6" s="24" customFormat="1" ht="39.950000000000003" customHeight="1" x14ac:dyDescent="0.25">
      <c r="B20" s="68" t="s">
        <v>94</v>
      </c>
      <c r="C20" s="27"/>
    </row>
    <row r="21" spans="2:6" s="24" customFormat="1" ht="39.950000000000003" customHeight="1" x14ac:dyDescent="0.25">
      <c r="B21" s="67" t="s">
        <v>95</v>
      </c>
      <c r="C21" s="66"/>
    </row>
    <row r="22" spans="2:6" s="24" customFormat="1" ht="39.950000000000003" customHeight="1" x14ac:dyDescent="0.25">
      <c r="B22" s="67" t="s">
        <v>58</v>
      </c>
      <c r="C22" s="66"/>
    </row>
    <row r="23" spans="2:6" s="24" customFormat="1" ht="39.950000000000003" customHeight="1" x14ac:dyDescent="0.25">
      <c r="B23" s="67" t="s">
        <v>62</v>
      </c>
      <c r="C23" s="29"/>
    </row>
    <row r="24" spans="2:6" s="24" customFormat="1" ht="39.950000000000003" customHeight="1" x14ac:dyDescent="0.25">
      <c r="B24" s="67" t="s">
        <v>61</v>
      </c>
      <c r="C24" s="30"/>
    </row>
    <row r="25" spans="2:6" s="24" customFormat="1" ht="39.950000000000003" customHeight="1" x14ac:dyDescent="0.25">
      <c r="B25" s="28" t="s">
        <v>27</v>
      </c>
      <c r="C25" s="31"/>
    </row>
    <row r="26" spans="2:6" s="24" customFormat="1" ht="39.950000000000003" customHeight="1" x14ac:dyDescent="0.25">
      <c r="B26" s="28" t="s">
        <v>28</v>
      </c>
      <c r="C26" s="29"/>
    </row>
    <row r="27" spans="2:6" s="24" customFormat="1" ht="39.950000000000003" customHeight="1" thickBot="1" x14ac:dyDescent="0.3">
      <c r="B27" s="32" t="s">
        <v>29</v>
      </c>
      <c r="C27" s="33"/>
    </row>
    <row r="29" spans="2:6" ht="25.5" x14ac:dyDescent="0.25">
      <c r="C29" s="63" t="s">
        <v>30</v>
      </c>
      <c r="D29" s="34"/>
      <c r="E29" s="34"/>
      <c r="F29" s="34"/>
    </row>
  </sheetData>
  <sheetProtection insertRows="0" selectLockedCells="1"/>
  <mergeCells count="7">
    <mergeCell ref="D15:F15"/>
    <mergeCell ref="B1:C1"/>
    <mergeCell ref="B2:C2"/>
    <mergeCell ref="D10:K12"/>
    <mergeCell ref="E5:J5"/>
    <mergeCell ref="D9:K9"/>
    <mergeCell ref="D7:K7"/>
  </mergeCells>
  <phoneticPr fontId="5" type="noConversion"/>
  <dataValidations count="5">
    <dataValidation type="list" allowBlank="1" showInputMessage="1" showErrorMessage="1" sqref="C9" xr:uid="{CE6B93AB-D940-440D-9A90-AD69DA7958D9}">
      <formula1>"基隆市,臺北市,新北市,桃園市,新竹市,新竹縣,苗栗縣,臺中市,彰化縣,南投縣,雲林縣,嘉義市,嘉義縣,臺南市,高雄市,屏東縣,宜蘭縣,花蓮縣,臺東縣,澎湖縣,金門縣,連江縣"</formula1>
    </dataValidation>
    <dataValidation type="list" allowBlank="1" showInputMessage="1" showErrorMessage="1" sqref="C3" xr:uid="{B8E481A0-7EE7-4158-A38C-2921952FBFCC}">
      <formula1>"01-1實體課程,01-3線上實體同步課程,02個案臨床討論"</formula1>
    </dataValidation>
    <dataValidation type="list" operator="equal" allowBlank="1" showInputMessage="1" showErrorMessage="1" sqref="C15:C16" xr:uid="{E59F20DC-39E1-4CC3-8B3E-F924B88F277D}">
      <formula1>"Zoom,Cisco Webex,訊連,Meet,Teams,其他經本會事前審查同意之平台"</formula1>
    </dataValidation>
    <dataValidation type="list" allowBlank="1" showInputMessage="1" showErrorMessage="1" sqref="C6" xr:uid="{E1BAD73E-CD93-4DE2-9A88-8CE52D7A4391}">
      <formula1>"1.身心障礙支持服務核心課程,2.失智症照顧服務20小時訓練課程,3.口腔內及人工氣道管內分泌物之清潔、抽吸與移除訊練,4.BA08足部照護,5.長期照顧專業課程(LevelⅡ),6.長期照顧專業課程(LevelⅢ),8.照顧實務指導員訓練,9.其他,10出院準備銜接長照服務訓練,11.住宿式機構照顧服務員進階培訓課程"</formula1>
    </dataValidation>
    <dataValidation type="list" allowBlank="1" showInputMessage="1" showErrorMessage="1" sqref="C12" xr:uid="{F56B1E27-8B25-4C0D-8D1E-C3B91664F454}">
      <formula1>"A 照顧服務人員,B 居家服務督導員,C 教保員,D 社會工作人員,E 醫事人員,F 照顧管理人員, G 中社區整合服務中心個案管理人員(A個管),H 多重身分者(以上皆是)"</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zoomScaleNormal="100" workbookViewId="0">
      <selection activeCell="M7" sqref="M7"/>
    </sheetView>
  </sheetViews>
  <sheetFormatPr defaultRowHeight="16.5" x14ac:dyDescent="0.25"/>
  <cols>
    <col min="1" max="1" width="5.625" style="8" customWidth="1"/>
    <col min="2" max="2" width="10.625" style="1" customWidth="1"/>
    <col min="3" max="3" width="16.125" style="1" customWidth="1"/>
    <col min="4" max="4" width="20.625" style="1" customWidth="1"/>
    <col min="5" max="5" width="25.625" style="1" customWidth="1"/>
    <col min="6" max="6" width="9.625" style="1" customWidth="1"/>
    <col min="7" max="7" width="15.625" style="1" customWidth="1"/>
    <col min="8" max="9" width="9" style="1"/>
    <col min="10" max="11" width="10.625" style="1" customWidth="1"/>
    <col min="12" max="14" width="9" style="1"/>
    <col min="15" max="16" width="10.625" style="1" customWidth="1"/>
    <col min="17" max="19" width="9" style="1"/>
    <col min="20" max="21" width="10.625" style="1" customWidth="1"/>
    <col min="22" max="16384" width="9" style="1"/>
  </cols>
  <sheetData>
    <row r="1" spans="1:24" ht="33" customHeight="1" x14ac:dyDescent="0.25">
      <c r="A1" s="35" t="s">
        <v>2</v>
      </c>
      <c r="B1" s="36" t="s">
        <v>0</v>
      </c>
      <c r="C1" s="36" t="s">
        <v>1</v>
      </c>
      <c r="D1" s="36" t="s">
        <v>3</v>
      </c>
      <c r="E1" s="36" t="s">
        <v>4</v>
      </c>
      <c r="F1" s="37" t="s">
        <v>5</v>
      </c>
      <c r="G1" s="37" t="s">
        <v>6</v>
      </c>
      <c r="H1" s="37" t="s">
        <v>7</v>
      </c>
      <c r="I1" s="37" t="s">
        <v>8</v>
      </c>
      <c r="J1" s="37" t="s">
        <v>9</v>
      </c>
      <c r="K1" s="37" t="s">
        <v>10</v>
      </c>
      <c r="L1" s="36" t="s">
        <v>11</v>
      </c>
      <c r="M1" s="36" t="s">
        <v>12</v>
      </c>
      <c r="N1" s="36" t="s">
        <v>13</v>
      </c>
      <c r="O1" s="37" t="s">
        <v>14</v>
      </c>
      <c r="P1" s="37" t="s">
        <v>15</v>
      </c>
      <c r="Q1" s="36" t="s">
        <v>11</v>
      </c>
      <c r="R1" s="36" t="s">
        <v>12</v>
      </c>
      <c r="S1" s="36" t="s">
        <v>13</v>
      </c>
      <c r="T1" s="37" t="s">
        <v>16</v>
      </c>
      <c r="U1" s="37" t="s">
        <v>17</v>
      </c>
      <c r="V1" s="36" t="s">
        <v>11</v>
      </c>
      <c r="W1" s="36" t="s">
        <v>12</v>
      </c>
      <c r="X1" s="36" t="s">
        <v>13</v>
      </c>
    </row>
    <row r="2" spans="1:24" ht="35.25" customHeight="1" x14ac:dyDescent="0.25">
      <c r="A2" s="2"/>
      <c r="B2" s="38"/>
      <c r="C2" s="3"/>
      <c r="D2" s="3"/>
      <c r="E2" s="3"/>
      <c r="F2" s="3"/>
      <c r="G2" s="4"/>
      <c r="H2" s="5"/>
      <c r="I2" s="4"/>
      <c r="J2" s="4"/>
      <c r="K2" s="4"/>
      <c r="L2" s="4"/>
      <c r="M2" s="4"/>
      <c r="N2" s="4"/>
      <c r="O2" s="4"/>
      <c r="P2" s="4"/>
      <c r="Q2" s="4"/>
      <c r="R2" s="4"/>
      <c r="S2" s="4"/>
      <c r="T2" s="4"/>
      <c r="U2" s="4"/>
      <c r="V2" s="4"/>
      <c r="W2" s="4"/>
      <c r="X2" s="4"/>
    </row>
    <row r="3" spans="1:24" ht="35.25" customHeight="1" x14ac:dyDescent="0.25">
      <c r="A3" s="2"/>
      <c r="B3" s="38"/>
      <c r="C3" s="3"/>
      <c r="D3" s="3"/>
      <c r="E3" s="3"/>
      <c r="F3" s="3"/>
      <c r="G3" s="4"/>
      <c r="H3" s="5"/>
      <c r="I3" s="4"/>
      <c r="J3" s="4"/>
      <c r="K3" s="4"/>
      <c r="L3" s="4"/>
      <c r="M3" s="4"/>
      <c r="N3" s="4"/>
      <c r="O3" s="4"/>
      <c r="P3" s="4"/>
      <c r="Q3" s="4"/>
      <c r="R3" s="4"/>
      <c r="S3" s="4"/>
      <c r="T3" s="4"/>
      <c r="U3" s="4"/>
      <c r="V3" s="4"/>
      <c r="W3" s="4"/>
      <c r="X3" s="4"/>
    </row>
    <row r="4" spans="1:24" ht="35.25" customHeight="1" x14ac:dyDescent="0.25">
      <c r="A4" s="2"/>
      <c r="B4" s="38"/>
      <c r="C4" s="3"/>
      <c r="D4" s="3"/>
      <c r="E4" s="3"/>
      <c r="F4" s="3"/>
      <c r="G4" s="4"/>
      <c r="H4" s="5"/>
      <c r="I4" s="4"/>
      <c r="J4" s="4"/>
      <c r="K4" s="4"/>
      <c r="L4" s="4"/>
      <c r="M4" s="4"/>
      <c r="N4" s="4"/>
      <c r="O4" s="4"/>
      <c r="P4" s="4"/>
      <c r="Q4" s="4"/>
      <c r="R4" s="4"/>
      <c r="S4" s="4"/>
      <c r="T4" s="4"/>
      <c r="U4" s="4"/>
      <c r="V4" s="4"/>
      <c r="W4" s="4"/>
      <c r="X4" s="4"/>
    </row>
    <row r="5" spans="1:24" ht="35.25" customHeight="1" x14ac:dyDescent="0.25">
      <c r="A5" s="2"/>
      <c r="B5" s="38"/>
      <c r="C5" s="3"/>
      <c r="D5" s="3"/>
      <c r="E5" s="3"/>
      <c r="F5" s="3"/>
      <c r="G5" s="4"/>
      <c r="H5" s="5"/>
      <c r="I5" s="4"/>
      <c r="J5" s="4"/>
      <c r="K5" s="4"/>
      <c r="L5" s="4"/>
      <c r="M5" s="4"/>
      <c r="N5" s="4"/>
      <c r="O5" s="4"/>
      <c r="P5" s="4"/>
      <c r="Q5" s="4"/>
      <c r="R5" s="4"/>
      <c r="S5" s="4"/>
      <c r="T5" s="4"/>
      <c r="U5" s="4"/>
      <c r="V5" s="4"/>
      <c r="W5" s="4"/>
      <c r="X5" s="4"/>
    </row>
    <row r="6" spans="1:24" ht="35.25" customHeight="1" x14ac:dyDescent="0.25">
      <c r="A6" s="2"/>
      <c r="B6" s="38"/>
      <c r="C6" s="3"/>
      <c r="D6" s="3"/>
      <c r="E6" s="3"/>
      <c r="F6" s="3"/>
      <c r="G6" s="4"/>
      <c r="H6" s="5"/>
      <c r="I6" s="4"/>
      <c r="J6" s="4"/>
      <c r="K6" s="4"/>
      <c r="L6" s="4"/>
      <c r="M6" s="4"/>
      <c r="N6" s="4"/>
      <c r="O6" s="4"/>
      <c r="P6" s="4"/>
      <c r="Q6" s="4"/>
      <c r="R6" s="4"/>
      <c r="S6" s="4"/>
      <c r="T6" s="4"/>
      <c r="U6" s="4"/>
      <c r="V6" s="4"/>
      <c r="W6" s="4"/>
      <c r="X6" s="4"/>
    </row>
    <row r="7" spans="1:24" ht="35.25" customHeight="1" x14ac:dyDescent="0.25">
      <c r="A7" s="2"/>
      <c r="B7" s="38"/>
      <c r="C7" s="3"/>
      <c r="D7" s="3"/>
      <c r="E7" s="3"/>
      <c r="F7" s="3"/>
      <c r="G7" s="4"/>
      <c r="H7" s="5"/>
      <c r="I7" s="4"/>
      <c r="J7" s="4"/>
      <c r="K7" s="4"/>
      <c r="L7" s="4"/>
      <c r="M7" s="4"/>
      <c r="N7" s="4"/>
      <c r="O7" s="4"/>
      <c r="P7" s="4"/>
      <c r="Q7" s="4"/>
      <c r="R7" s="4"/>
      <c r="S7" s="4"/>
      <c r="T7" s="4"/>
      <c r="U7" s="4"/>
      <c r="V7" s="4"/>
      <c r="W7" s="4"/>
      <c r="X7" s="4"/>
    </row>
    <row r="8" spans="1:24" ht="35.25" customHeight="1" x14ac:dyDescent="0.25">
      <c r="A8" s="2"/>
      <c r="B8" s="38"/>
      <c r="C8" s="3"/>
      <c r="D8" s="3"/>
      <c r="E8" s="3"/>
      <c r="F8" s="3"/>
      <c r="G8" s="4"/>
      <c r="H8" s="5"/>
      <c r="I8" s="4"/>
      <c r="J8" s="4"/>
      <c r="K8" s="4"/>
      <c r="L8" s="4"/>
      <c r="M8" s="4"/>
      <c r="N8" s="4"/>
      <c r="O8" s="4"/>
      <c r="P8" s="4"/>
      <c r="Q8" s="4"/>
      <c r="R8" s="4"/>
      <c r="S8" s="4"/>
      <c r="T8" s="4"/>
      <c r="U8" s="4"/>
      <c r="V8" s="4"/>
      <c r="W8" s="4"/>
      <c r="X8" s="4"/>
    </row>
    <row r="9" spans="1:24" ht="35.25" customHeight="1" x14ac:dyDescent="0.25">
      <c r="A9" s="2"/>
      <c r="B9" s="38"/>
      <c r="C9" s="3"/>
      <c r="D9" s="3"/>
      <c r="E9" s="3"/>
      <c r="F9" s="3"/>
      <c r="G9" s="4"/>
      <c r="H9" s="5"/>
      <c r="I9" s="4"/>
      <c r="J9" s="4"/>
      <c r="K9" s="4"/>
      <c r="L9" s="4"/>
      <c r="M9" s="4"/>
      <c r="N9" s="4"/>
      <c r="O9" s="4"/>
      <c r="P9" s="4"/>
      <c r="Q9" s="4"/>
      <c r="R9" s="4"/>
      <c r="S9" s="4"/>
      <c r="T9" s="4"/>
      <c r="U9" s="4"/>
      <c r="V9" s="4"/>
      <c r="W9" s="4"/>
      <c r="X9" s="4"/>
    </row>
    <row r="10" spans="1:24" ht="35.25" customHeight="1" x14ac:dyDescent="0.25">
      <c r="A10" s="2"/>
      <c r="B10" s="38"/>
      <c r="C10" s="3"/>
      <c r="D10" s="3"/>
      <c r="E10" s="3"/>
      <c r="F10" s="3"/>
      <c r="G10" s="4"/>
      <c r="H10" s="5"/>
      <c r="I10" s="4"/>
      <c r="J10" s="4"/>
      <c r="K10" s="4"/>
      <c r="L10" s="4"/>
      <c r="M10" s="4"/>
      <c r="N10" s="4"/>
      <c r="O10" s="4"/>
      <c r="P10" s="4"/>
      <c r="Q10" s="4"/>
      <c r="R10" s="4"/>
      <c r="S10" s="4"/>
      <c r="T10" s="4"/>
      <c r="U10" s="4"/>
      <c r="V10" s="4"/>
      <c r="W10" s="4"/>
      <c r="X10" s="4"/>
    </row>
    <row r="11" spans="1:24" ht="20.100000000000001" customHeight="1" x14ac:dyDescent="0.25">
      <c r="B11" s="59"/>
      <c r="C11" s="6"/>
      <c r="D11" s="6"/>
      <c r="E11" s="6"/>
      <c r="F11" s="6"/>
      <c r="H11" s="60"/>
    </row>
    <row r="12" spans="1:24" ht="20.100000000000001" customHeight="1" x14ac:dyDescent="0.25">
      <c r="A12" s="132" t="s">
        <v>18</v>
      </c>
      <c r="B12" s="132"/>
      <c r="C12" s="132"/>
      <c r="D12" s="132"/>
      <c r="E12" s="132"/>
      <c r="F12" s="6"/>
      <c r="H12" s="7"/>
    </row>
    <row r="13" spans="1:24" ht="20.100000000000001" customHeight="1" x14ac:dyDescent="0.25">
      <c r="A13" s="132" t="s">
        <v>54</v>
      </c>
      <c r="B13" s="132"/>
      <c r="C13" s="132"/>
      <c r="D13" s="132"/>
      <c r="E13" s="132"/>
      <c r="F13" s="6"/>
      <c r="H13" s="7"/>
    </row>
    <row r="14" spans="1:24" ht="20.100000000000001" customHeight="1" x14ac:dyDescent="0.25">
      <c r="A14" s="132" t="s">
        <v>55</v>
      </c>
      <c r="B14" s="132"/>
      <c r="C14" s="132"/>
      <c r="D14" s="132"/>
      <c r="E14" s="132"/>
      <c r="F14" s="6"/>
      <c r="H14" s="7"/>
    </row>
    <row r="15" spans="1:24" x14ac:dyDescent="0.25">
      <c r="A15" s="133" t="s">
        <v>19</v>
      </c>
      <c r="B15" s="132"/>
      <c r="C15" s="132"/>
      <c r="D15" s="132"/>
      <c r="E15" s="132"/>
    </row>
    <row r="16" spans="1:24" ht="16.5" customHeight="1" x14ac:dyDescent="0.25">
      <c r="A16" s="134" t="s">
        <v>111</v>
      </c>
      <c r="B16" s="134"/>
      <c r="C16" s="134"/>
      <c r="D16" s="134"/>
      <c r="E16" s="134"/>
      <c r="F16" s="134"/>
      <c r="G16" s="134"/>
      <c r="H16" s="134"/>
      <c r="I16" s="134"/>
      <c r="J16" s="134"/>
      <c r="K16" s="86"/>
    </row>
    <row r="17" spans="1:11" x14ac:dyDescent="0.25">
      <c r="A17" s="134"/>
      <c r="B17" s="134"/>
      <c r="C17" s="134"/>
      <c r="D17" s="134"/>
      <c r="E17" s="134"/>
      <c r="F17" s="134"/>
      <c r="G17" s="134"/>
      <c r="H17" s="134"/>
      <c r="I17" s="134"/>
      <c r="J17" s="134"/>
      <c r="K17" s="86"/>
    </row>
    <row r="18" spans="1:11" x14ac:dyDescent="0.25">
      <c r="A18" s="134"/>
      <c r="B18" s="134"/>
      <c r="C18" s="134"/>
      <c r="D18" s="134"/>
      <c r="E18" s="134"/>
      <c r="F18" s="134"/>
      <c r="G18" s="134"/>
      <c r="H18" s="134"/>
      <c r="I18" s="134"/>
      <c r="J18" s="134"/>
      <c r="K18" s="86"/>
    </row>
    <row r="19" spans="1:11" x14ac:dyDescent="0.25">
      <c r="A19" s="134"/>
      <c r="B19" s="134"/>
      <c r="C19" s="134"/>
      <c r="D19" s="134"/>
      <c r="E19" s="134"/>
      <c r="F19" s="134"/>
      <c r="G19" s="134"/>
      <c r="H19" s="134"/>
      <c r="I19" s="134"/>
      <c r="J19" s="134"/>
      <c r="K19" s="86"/>
    </row>
    <row r="20" spans="1:11" x14ac:dyDescent="0.25">
      <c r="A20" s="134"/>
      <c r="B20" s="134"/>
      <c r="C20" s="134"/>
      <c r="D20" s="134"/>
      <c r="E20" s="134"/>
      <c r="F20" s="134"/>
      <c r="G20" s="134"/>
      <c r="H20" s="134"/>
      <c r="I20" s="134"/>
      <c r="J20" s="134"/>
      <c r="K20" s="86"/>
    </row>
    <row r="21" spans="1:11" x14ac:dyDescent="0.25">
      <c r="A21" s="134"/>
      <c r="B21" s="134"/>
      <c r="C21" s="134"/>
      <c r="D21" s="134"/>
      <c r="E21" s="134"/>
      <c r="F21" s="134"/>
      <c r="G21" s="134"/>
      <c r="H21" s="134"/>
      <c r="I21" s="134"/>
      <c r="J21" s="134"/>
      <c r="K21" s="86"/>
    </row>
    <row r="22" spans="1:11" x14ac:dyDescent="0.25">
      <c r="A22" s="134"/>
      <c r="B22" s="134"/>
      <c r="C22" s="134"/>
      <c r="D22" s="134"/>
      <c r="E22" s="134"/>
      <c r="F22" s="134"/>
      <c r="G22" s="134"/>
      <c r="H22" s="134"/>
      <c r="I22" s="134"/>
      <c r="J22" s="134"/>
      <c r="K22" s="86"/>
    </row>
    <row r="23" spans="1:11" x14ac:dyDescent="0.25">
      <c r="A23" s="134"/>
      <c r="B23" s="134"/>
      <c r="C23" s="134"/>
      <c r="D23" s="134"/>
      <c r="E23" s="134"/>
      <c r="F23" s="134"/>
      <c r="G23" s="134"/>
      <c r="H23" s="134"/>
      <c r="I23" s="134"/>
      <c r="J23" s="134"/>
      <c r="K23" s="86"/>
    </row>
    <row r="24" spans="1:11" x14ac:dyDescent="0.25">
      <c r="A24" s="134"/>
      <c r="B24" s="134"/>
      <c r="C24" s="134"/>
      <c r="D24" s="134"/>
      <c r="E24" s="134"/>
      <c r="F24" s="134"/>
      <c r="G24" s="134"/>
      <c r="H24" s="134"/>
      <c r="I24" s="134"/>
      <c r="J24" s="134"/>
      <c r="K24" s="86"/>
    </row>
    <row r="25" spans="1:11" x14ac:dyDescent="0.25">
      <c r="A25" s="86"/>
      <c r="B25" s="86"/>
      <c r="C25" s="86"/>
      <c r="D25" s="86"/>
      <c r="E25" s="86"/>
      <c r="F25" s="86"/>
      <c r="G25" s="86"/>
      <c r="H25" s="86"/>
      <c r="I25" s="86"/>
      <c r="J25" s="86"/>
      <c r="K25" s="86"/>
    </row>
  </sheetData>
  <mergeCells count="5">
    <mergeCell ref="A12:E12"/>
    <mergeCell ref="A15:E15"/>
    <mergeCell ref="A13:E13"/>
    <mergeCell ref="A14:E14"/>
    <mergeCell ref="A16:J24"/>
  </mergeCells>
  <phoneticPr fontId="5"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S57"/>
  <sheetViews>
    <sheetView tabSelected="1" topLeftCell="A16" zoomScale="70" zoomScaleNormal="70" workbookViewId="0">
      <selection activeCell="S3" sqref="S3"/>
    </sheetView>
  </sheetViews>
  <sheetFormatPr defaultRowHeight="15.75" x14ac:dyDescent="0.25"/>
  <cols>
    <col min="1" max="1" width="20.625" style="96" customWidth="1"/>
    <col min="2" max="3" width="17.625" style="96" bestFit="1" customWidth="1"/>
    <col min="4" max="6" width="13.875" style="96" hidden="1" customWidth="1"/>
    <col min="7" max="7" width="13.875" style="96" customWidth="1"/>
    <col min="8" max="9" width="14.875" style="96" bestFit="1" customWidth="1"/>
    <col min="10" max="10" width="22.125" style="96" customWidth="1"/>
    <col min="11" max="11" width="15.25" style="96" hidden="1" customWidth="1"/>
    <col min="12" max="12" width="12" style="96" bestFit="1" customWidth="1"/>
    <col min="13" max="13" width="15.25" style="96" bestFit="1" customWidth="1"/>
    <col min="14" max="14" width="19.75" style="96" bestFit="1" customWidth="1"/>
    <col min="15" max="15" width="54.875" style="96" customWidth="1"/>
    <col min="16" max="16" width="21.625" style="96" customWidth="1"/>
    <col min="17" max="17" width="16" style="96" bestFit="1" customWidth="1"/>
    <col min="18" max="18" width="12.125" style="96" bestFit="1" customWidth="1"/>
    <col min="19" max="19" width="60.625" style="96" customWidth="1"/>
    <col min="20" max="16384" width="9" style="96"/>
  </cols>
  <sheetData>
    <row r="1" spans="1:19" ht="35.25" customHeight="1" x14ac:dyDescent="0.25">
      <c r="A1" s="92" t="s">
        <v>117</v>
      </c>
      <c r="B1" s="92" t="s">
        <v>118</v>
      </c>
      <c r="C1" s="92" t="s">
        <v>119</v>
      </c>
      <c r="D1" s="93" t="s">
        <v>120</v>
      </c>
      <c r="E1" s="93" t="s">
        <v>121</v>
      </c>
      <c r="F1" s="93" t="s">
        <v>122</v>
      </c>
      <c r="G1" s="92" t="s">
        <v>123</v>
      </c>
      <c r="H1" s="94" t="s">
        <v>124</v>
      </c>
      <c r="I1" s="94" t="s">
        <v>125</v>
      </c>
      <c r="J1" s="94" t="s">
        <v>126</v>
      </c>
      <c r="K1" s="92" t="s">
        <v>127</v>
      </c>
      <c r="L1" s="92" t="s">
        <v>128</v>
      </c>
      <c r="M1" s="92" t="s">
        <v>129</v>
      </c>
      <c r="N1" s="92" t="s">
        <v>130</v>
      </c>
      <c r="O1" s="95" t="s">
        <v>131</v>
      </c>
      <c r="P1" s="92" t="s">
        <v>132</v>
      </c>
      <c r="Q1" s="92" t="s">
        <v>133</v>
      </c>
      <c r="R1" s="95" t="s">
        <v>134</v>
      </c>
      <c r="S1" s="117" t="s">
        <v>135</v>
      </c>
    </row>
    <row r="2" spans="1:19" ht="35.25" customHeight="1" x14ac:dyDescent="0.25">
      <c r="A2" s="97" t="s">
        <v>136</v>
      </c>
      <c r="B2" s="98">
        <v>11104010900</v>
      </c>
      <c r="C2" s="52">
        <v>11104011200</v>
      </c>
      <c r="D2" s="99" t="str">
        <f>MID(B2,8,2)&amp;":"&amp;RIGHT(B2,2)</f>
        <v>09:00</v>
      </c>
      <c r="E2" s="99" t="str">
        <f>MID(C2,8,2)&amp;":"&amp;RIGHT(C2,2)</f>
        <v>12:00</v>
      </c>
      <c r="F2" s="99">
        <f>(E2-D2)</f>
        <v>0.125</v>
      </c>
      <c r="G2" s="100">
        <f>F2*1440</f>
        <v>180</v>
      </c>
      <c r="H2" s="52"/>
      <c r="I2" s="52"/>
      <c r="J2" s="88"/>
      <c r="K2" s="98" t="s">
        <v>137</v>
      </c>
      <c r="L2" s="52">
        <f>(G2/50)*(COUNTIF(K2,"實作課程-含實務操作、回覆示教及演練")/2+COUNTIF(K2,"課室教學"))</f>
        <v>3.6</v>
      </c>
      <c r="M2" s="52"/>
      <c r="N2" s="52"/>
      <c r="O2" s="52"/>
      <c r="P2" s="101"/>
      <c r="Q2" s="102"/>
      <c r="R2" s="52">
        <f>L2*5</f>
        <v>18</v>
      </c>
      <c r="S2" s="103"/>
    </row>
    <row r="3" spans="1:19" ht="35.25" customHeight="1" x14ac:dyDescent="0.25">
      <c r="A3" s="104"/>
      <c r="B3" s="105"/>
      <c r="C3" s="106"/>
      <c r="D3" s="107" t="str">
        <f t="shared" ref="D3" si="0">MID(B3,8,2)&amp;":"&amp;RIGHT(B3,2)</f>
        <v>:</v>
      </c>
      <c r="E3" s="107" t="str">
        <f t="shared" ref="E3" si="1">MID(C3,8,2)&amp;":"&amp;RIGHT(C3,2)</f>
        <v>:</v>
      </c>
      <c r="F3" s="107" t="e">
        <f t="shared" ref="F3" si="2">(E3-D3)</f>
        <v>#VALUE!</v>
      </c>
      <c r="G3" s="93" t="e">
        <f>F3*1440</f>
        <v>#VALUE!</v>
      </c>
      <c r="H3" s="106"/>
      <c r="I3" s="106"/>
      <c r="J3" s="118"/>
      <c r="K3" s="105" t="s">
        <v>137</v>
      </c>
      <c r="L3" s="108" t="e">
        <f t="shared" ref="L3" si="3">(G3/50)*(COUNTIF(K3,"實作課程-含實務操作、回覆示教及演練")/2+COUNTIF(K3,"課室教學"))</f>
        <v>#VALUE!</v>
      </c>
      <c r="M3" s="106"/>
      <c r="N3" s="106"/>
      <c r="O3" s="106"/>
      <c r="P3" s="106"/>
      <c r="Q3" s="106"/>
      <c r="R3" s="108" t="e">
        <f t="shared" ref="R3:R27" si="4">L3*5</f>
        <v>#VALUE!</v>
      </c>
      <c r="S3" s="104"/>
    </row>
    <row r="4" spans="1:19" ht="35.25" customHeight="1" x14ac:dyDescent="0.25">
      <c r="A4" s="104"/>
      <c r="B4" s="105"/>
      <c r="C4" s="106"/>
      <c r="D4" s="107" t="str">
        <f t="shared" ref="D4:D29" si="5">MID(B4,8,2)&amp;":"&amp;RIGHT(B4,2)</f>
        <v>:</v>
      </c>
      <c r="E4" s="107" t="str">
        <f t="shared" ref="E4:E29" si="6">MID(C4,8,2)&amp;":"&amp;RIGHT(C4,2)</f>
        <v>:</v>
      </c>
      <c r="F4" s="107" t="e">
        <f t="shared" ref="F4:F29" si="7">(E4-D4)</f>
        <v>#VALUE!</v>
      </c>
      <c r="G4" s="93" t="e">
        <f t="shared" ref="G4:G29" si="8">F4*1440</f>
        <v>#VALUE!</v>
      </c>
      <c r="H4" s="106"/>
      <c r="I4" s="106"/>
      <c r="J4" s="118"/>
      <c r="K4" s="105" t="s">
        <v>137</v>
      </c>
      <c r="L4" s="108" t="e">
        <f t="shared" ref="L4:L29" si="9">(G4/50)*(COUNTIF(K4,"實作課程-含實務操作、回覆示教及演練")/2+COUNTIF(K4,"課室教學"))</f>
        <v>#VALUE!</v>
      </c>
      <c r="M4" s="106"/>
      <c r="N4" s="106"/>
      <c r="O4" s="106"/>
      <c r="P4" s="106"/>
      <c r="Q4" s="106"/>
      <c r="R4" s="108" t="e">
        <f t="shared" si="4"/>
        <v>#VALUE!</v>
      </c>
      <c r="S4" s="104"/>
    </row>
    <row r="5" spans="1:19" ht="35.25" customHeight="1" x14ac:dyDescent="0.25">
      <c r="A5" s="104"/>
      <c r="B5" s="105"/>
      <c r="C5" s="106"/>
      <c r="D5" s="107" t="str">
        <f t="shared" si="5"/>
        <v>:</v>
      </c>
      <c r="E5" s="107" t="str">
        <f t="shared" si="6"/>
        <v>:</v>
      </c>
      <c r="F5" s="107" t="e">
        <f t="shared" si="7"/>
        <v>#VALUE!</v>
      </c>
      <c r="G5" s="93" t="e">
        <f t="shared" si="8"/>
        <v>#VALUE!</v>
      </c>
      <c r="H5" s="106"/>
      <c r="I5" s="106"/>
      <c r="J5" s="118"/>
      <c r="K5" s="105" t="s">
        <v>137</v>
      </c>
      <c r="L5" s="108" t="e">
        <f t="shared" si="9"/>
        <v>#VALUE!</v>
      </c>
      <c r="M5" s="106"/>
      <c r="N5" s="106"/>
      <c r="O5" s="106"/>
      <c r="P5" s="106"/>
      <c r="Q5" s="106"/>
      <c r="R5" s="108" t="e">
        <f t="shared" si="4"/>
        <v>#VALUE!</v>
      </c>
      <c r="S5" s="104"/>
    </row>
    <row r="6" spans="1:19" ht="35.25" customHeight="1" x14ac:dyDescent="0.25">
      <c r="A6" s="104"/>
      <c r="B6" s="105"/>
      <c r="C6" s="106"/>
      <c r="D6" s="107" t="str">
        <f t="shared" si="5"/>
        <v>:</v>
      </c>
      <c r="E6" s="107" t="str">
        <f t="shared" si="6"/>
        <v>:</v>
      </c>
      <c r="F6" s="107" t="e">
        <f t="shared" si="7"/>
        <v>#VALUE!</v>
      </c>
      <c r="G6" s="93" t="e">
        <f t="shared" si="8"/>
        <v>#VALUE!</v>
      </c>
      <c r="H6" s="106"/>
      <c r="I6" s="106"/>
      <c r="J6" s="118"/>
      <c r="K6" s="105" t="s">
        <v>137</v>
      </c>
      <c r="L6" s="108" t="e">
        <f t="shared" si="9"/>
        <v>#VALUE!</v>
      </c>
      <c r="M6" s="106"/>
      <c r="N6" s="106"/>
      <c r="O6" s="106"/>
      <c r="P6" s="106"/>
      <c r="Q6" s="106"/>
      <c r="R6" s="108" t="e">
        <f t="shared" si="4"/>
        <v>#VALUE!</v>
      </c>
      <c r="S6" s="104"/>
    </row>
    <row r="7" spans="1:19" ht="35.25" customHeight="1" x14ac:dyDescent="0.25">
      <c r="A7" s="104"/>
      <c r="B7" s="105"/>
      <c r="C7" s="106"/>
      <c r="D7" s="107" t="str">
        <f t="shared" si="5"/>
        <v>:</v>
      </c>
      <c r="E7" s="107" t="str">
        <f t="shared" si="6"/>
        <v>:</v>
      </c>
      <c r="F7" s="107" t="e">
        <f t="shared" si="7"/>
        <v>#VALUE!</v>
      </c>
      <c r="G7" s="93" t="e">
        <f t="shared" si="8"/>
        <v>#VALUE!</v>
      </c>
      <c r="H7" s="106"/>
      <c r="I7" s="106"/>
      <c r="J7" s="118"/>
      <c r="K7" s="105" t="s">
        <v>137</v>
      </c>
      <c r="L7" s="108" t="e">
        <f t="shared" si="9"/>
        <v>#VALUE!</v>
      </c>
      <c r="M7" s="106"/>
      <c r="N7" s="106"/>
      <c r="O7" s="106"/>
      <c r="P7" s="106"/>
      <c r="Q7" s="106"/>
      <c r="R7" s="108" t="e">
        <f t="shared" si="4"/>
        <v>#VALUE!</v>
      </c>
      <c r="S7" s="104"/>
    </row>
    <row r="8" spans="1:19" ht="35.25" customHeight="1" x14ac:dyDescent="0.25">
      <c r="A8" s="104"/>
      <c r="B8" s="105"/>
      <c r="C8" s="106"/>
      <c r="D8" s="107" t="str">
        <f t="shared" si="5"/>
        <v>:</v>
      </c>
      <c r="E8" s="107" t="str">
        <f t="shared" si="6"/>
        <v>:</v>
      </c>
      <c r="F8" s="107" t="e">
        <f t="shared" si="7"/>
        <v>#VALUE!</v>
      </c>
      <c r="G8" s="93" t="e">
        <f t="shared" si="8"/>
        <v>#VALUE!</v>
      </c>
      <c r="H8" s="106"/>
      <c r="I8" s="106"/>
      <c r="J8" s="118"/>
      <c r="K8" s="105" t="s">
        <v>137</v>
      </c>
      <c r="L8" s="108" t="e">
        <f t="shared" si="9"/>
        <v>#VALUE!</v>
      </c>
      <c r="M8" s="106"/>
      <c r="N8" s="106"/>
      <c r="O8" s="106"/>
      <c r="P8" s="106"/>
      <c r="Q8" s="106"/>
      <c r="R8" s="108" t="e">
        <f t="shared" si="4"/>
        <v>#VALUE!</v>
      </c>
      <c r="S8" s="104"/>
    </row>
    <row r="9" spans="1:19" ht="35.25" customHeight="1" x14ac:dyDescent="0.25">
      <c r="A9" s="104"/>
      <c r="B9" s="105"/>
      <c r="C9" s="106"/>
      <c r="D9" s="107" t="str">
        <f t="shared" si="5"/>
        <v>:</v>
      </c>
      <c r="E9" s="107" t="str">
        <f t="shared" si="6"/>
        <v>:</v>
      </c>
      <c r="F9" s="107" t="e">
        <f t="shared" si="7"/>
        <v>#VALUE!</v>
      </c>
      <c r="G9" s="93" t="e">
        <f t="shared" si="8"/>
        <v>#VALUE!</v>
      </c>
      <c r="H9" s="106"/>
      <c r="I9" s="106"/>
      <c r="J9" s="118"/>
      <c r="K9" s="105" t="s">
        <v>137</v>
      </c>
      <c r="L9" s="108" t="e">
        <f t="shared" si="9"/>
        <v>#VALUE!</v>
      </c>
      <c r="M9" s="106"/>
      <c r="N9" s="106"/>
      <c r="O9" s="106"/>
      <c r="P9" s="106"/>
      <c r="Q9" s="106"/>
      <c r="R9" s="108" t="e">
        <f t="shared" si="4"/>
        <v>#VALUE!</v>
      </c>
      <c r="S9" s="104"/>
    </row>
    <row r="10" spans="1:19" ht="35.25" customHeight="1" x14ac:dyDescent="0.25">
      <c r="A10" s="104"/>
      <c r="B10" s="105"/>
      <c r="C10" s="106"/>
      <c r="D10" s="107" t="str">
        <f t="shared" si="5"/>
        <v>:</v>
      </c>
      <c r="E10" s="107" t="str">
        <f t="shared" si="6"/>
        <v>:</v>
      </c>
      <c r="F10" s="107" t="e">
        <f t="shared" si="7"/>
        <v>#VALUE!</v>
      </c>
      <c r="G10" s="93" t="e">
        <f t="shared" si="8"/>
        <v>#VALUE!</v>
      </c>
      <c r="H10" s="106"/>
      <c r="I10" s="106"/>
      <c r="J10" s="118"/>
      <c r="K10" s="105" t="s">
        <v>137</v>
      </c>
      <c r="L10" s="108" t="e">
        <f t="shared" si="9"/>
        <v>#VALUE!</v>
      </c>
      <c r="M10" s="106"/>
      <c r="N10" s="106"/>
      <c r="O10" s="106"/>
      <c r="P10" s="106"/>
      <c r="Q10" s="106"/>
      <c r="R10" s="108" t="e">
        <f t="shared" si="4"/>
        <v>#VALUE!</v>
      </c>
      <c r="S10" s="104"/>
    </row>
    <row r="11" spans="1:19" ht="35.25" customHeight="1" x14ac:dyDescent="0.25">
      <c r="A11" s="104"/>
      <c r="B11" s="105"/>
      <c r="C11" s="106"/>
      <c r="D11" s="107" t="str">
        <f t="shared" si="5"/>
        <v>:</v>
      </c>
      <c r="E11" s="107" t="str">
        <f t="shared" si="6"/>
        <v>:</v>
      </c>
      <c r="F11" s="107" t="e">
        <f t="shared" si="7"/>
        <v>#VALUE!</v>
      </c>
      <c r="G11" s="93" t="e">
        <f t="shared" si="8"/>
        <v>#VALUE!</v>
      </c>
      <c r="H11" s="106"/>
      <c r="I11" s="106"/>
      <c r="J11" s="118"/>
      <c r="K11" s="105" t="s">
        <v>137</v>
      </c>
      <c r="L11" s="108" t="e">
        <f t="shared" si="9"/>
        <v>#VALUE!</v>
      </c>
      <c r="M11" s="106"/>
      <c r="N11" s="106"/>
      <c r="O11" s="106"/>
      <c r="P11" s="106"/>
      <c r="Q11" s="106"/>
      <c r="R11" s="108" t="e">
        <f t="shared" si="4"/>
        <v>#VALUE!</v>
      </c>
      <c r="S11" s="104"/>
    </row>
    <row r="12" spans="1:19" ht="35.25" customHeight="1" x14ac:dyDescent="0.25">
      <c r="A12" s="104"/>
      <c r="B12" s="105"/>
      <c r="C12" s="106"/>
      <c r="D12" s="107" t="str">
        <f t="shared" si="5"/>
        <v>:</v>
      </c>
      <c r="E12" s="107" t="str">
        <f t="shared" si="6"/>
        <v>:</v>
      </c>
      <c r="F12" s="107" t="e">
        <f t="shared" si="7"/>
        <v>#VALUE!</v>
      </c>
      <c r="G12" s="93" t="e">
        <f t="shared" si="8"/>
        <v>#VALUE!</v>
      </c>
      <c r="H12" s="106"/>
      <c r="I12" s="106"/>
      <c r="J12" s="118"/>
      <c r="K12" s="105" t="s">
        <v>137</v>
      </c>
      <c r="L12" s="108" t="e">
        <f t="shared" si="9"/>
        <v>#VALUE!</v>
      </c>
      <c r="M12" s="106"/>
      <c r="N12" s="106"/>
      <c r="O12" s="106"/>
      <c r="P12" s="106"/>
      <c r="Q12" s="106"/>
      <c r="R12" s="108" t="e">
        <f t="shared" si="4"/>
        <v>#VALUE!</v>
      </c>
      <c r="S12" s="104"/>
    </row>
    <row r="13" spans="1:19" ht="35.25" customHeight="1" x14ac:dyDescent="0.25">
      <c r="A13" s="104"/>
      <c r="B13" s="105"/>
      <c r="C13" s="106"/>
      <c r="D13" s="107" t="str">
        <f t="shared" si="5"/>
        <v>:</v>
      </c>
      <c r="E13" s="107" t="str">
        <f t="shared" si="6"/>
        <v>:</v>
      </c>
      <c r="F13" s="107" t="e">
        <f t="shared" si="7"/>
        <v>#VALUE!</v>
      </c>
      <c r="G13" s="93" t="e">
        <f t="shared" si="8"/>
        <v>#VALUE!</v>
      </c>
      <c r="H13" s="106"/>
      <c r="I13" s="106"/>
      <c r="J13" s="118"/>
      <c r="K13" s="105" t="s">
        <v>137</v>
      </c>
      <c r="L13" s="108" t="e">
        <f t="shared" si="9"/>
        <v>#VALUE!</v>
      </c>
      <c r="M13" s="106"/>
      <c r="N13" s="106"/>
      <c r="O13" s="106"/>
      <c r="P13" s="106"/>
      <c r="Q13" s="106"/>
      <c r="R13" s="108" t="e">
        <f t="shared" si="4"/>
        <v>#VALUE!</v>
      </c>
      <c r="S13" s="104"/>
    </row>
    <row r="14" spans="1:19" ht="35.25" customHeight="1" x14ac:dyDescent="0.25">
      <c r="A14" s="104"/>
      <c r="B14" s="105"/>
      <c r="C14" s="106"/>
      <c r="D14" s="107" t="str">
        <f t="shared" si="5"/>
        <v>:</v>
      </c>
      <c r="E14" s="107" t="str">
        <f t="shared" si="6"/>
        <v>:</v>
      </c>
      <c r="F14" s="107" t="e">
        <f t="shared" si="7"/>
        <v>#VALUE!</v>
      </c>
      <c r="G14" s="93" t="e">
        <f t="shared" si="8"/>
        <v>#VALUE!</v>
      </c>
      <c r="H14" s="106"/>
      <c r="I14" s="106"/>
      <c r="J14" s="118"/>
      <c r="K14" s="105" t="s">
        <v>137</v>
      </c>
      <c r="L14" s="108" t="e">
        <f t="shared" si="9"/>
        <v>#VALUE!</v>
      </c>
      <c r="M14" s="106"/>
      <c r="N14" s="106"/>
      <c r="O14" s="106"/>
      <c r="P14" s="106"/>
      <c r="Q14" s="106"/>
      <c r="R14" s="108" t="e">
        <f t="shared" si="4"/>
        <v>#VALUE!</v>
      </c>
      <c r="S14" s="104"/>
    </row>
    <row r="15" spans="1:19" ht="35.25" customHeight="1" x14ac:dyDescent="0.25">
      <c r="A15" s="104"/>
      <c r="B15" s="105"/>
      <c r="C15" s="106"/>
      <c r="D15" s="107" t="str">
        <f t="shared" si="5"/>
        <v>:</v>
      </c>
      <c r="E15" s="107" t="str">
        <f t="shared" si="6"/>
        <v>:</v>
      </c>
      <c r="F15" s="107" t="e">
        <f t="shared" si="7"/>
        <v>#VALUE!</v>
      </c>
      <c r="G15" s="93" t="e">
        <f t="shared" si="8"/>
        <v>#VALUE!</v>
      </c>
      <c r="H15" s="106"/>
      <c r="I15" s="106"/>
      <c r="J15" s="118"/>
      <c r="K15" s="105" t="s">
        <v>137</v>
      </c>
      <c r="L15" s="108" t="e">
        <f t="shared" si="9"/>
        <v>#VALUE!</v>
      </c>
      <c r="M15" s="106"/>
      <c r="N15" s="106"/>
      <c r="O15" s="106"/>
      <c r="P15" s="106"/>
      <c r="Q15" s="106"/>
      <c r="R15" s="108" t="e">
        <f t="shared" si="4"/>
        <v>#VALUE!</v>
      </c>
      <c r="S15" s="104"/>
    </row>
    <row r="16" spans="1:19" ht="35.25" customHeight="1" x14ac:dyDescent="0.25">
      <c r="A16" s="104"/>
      <c r="B16" s="105"/>
      <c r="C16" s="106"/>
      <c r="D16" s="107" t="str">
        <f t="shared" si="5"/>
        <v>:</v>
      </c>
      <c r="E16" s="107" t="str">
        <f t="shared" si="6"/>
        <v>:</v>
      </c>
      <c r="F16" s="107" t="e">
        <f t="shared" si="7"/>
        <v>#VALUE!</v>
      </c>
      <c r="G16" s="93" t="e">
        <f t="shared" si="8"/>
        <v>#VALUE!</v>
      </c>
      <c r="H16" s="106"/>
      <c r="I16" s="106"/>
      <c r="J16" s="118"/>
      <c r="K16" s="105" t="s">
        <v>137</v>
      </c>
      <c r="L16" s="108" t="e">
        <f t="shared" si="9"/>
        <v>#VALUE!</v>
      </c>
      <c r="M16" s="106"/>
      <c r="N16" s="106"/>
      <c r="O16" s="106"/>
      <c r="P16" s="106"/>
      <c r="Q16" s="106"/>
      <c r="R16" s="108" t="e">
        <f t="shared" si="4"/>
        <v>#VALUE!</v>
      </c>
      <c r="S16" s="104"/>
    </row>
    <row r="17" spans="1:19" ht="35.25" customHeight="1" x14ac:dyDescent="0.25">
      <c r="A17" s="104"/>
      <c r="B17" s="105"/>
      <c r="C17" s="106"/>
      <c r="D17" s="107" t="str">
        <f t="shared" si="5"/>
        <v>:</v>
      </c>
      <c r="E17" s="107" t="str">
        <f t="shared" si="6"/>
        <v>:</v>
      </c>
      <c r="F17" s="107" t="e">
        <f t="shared" si="7"/>
        <v>#VALUE!</v>
      </c>
      <c r="G17" s="93" t="e">
        <f t="shared" si="8"/>
        <v>#VALUE!</v>
      </c>
      <c r="H17" s="106"/>
      <c r="I17" s="106"/>
      <c r="J17" s="118"/>
      <c r="K17" s="105" t="s">
        <v>137</v>
      </c>
      <c r="L17" s="108" t="e">
        <f t="shared" si="9"/>
        <v>#VALUE!</v>
      </c>
      <c r="M17" s="106"/>
      <c r="N17" s="106"/>
      <c r="O17" s="106"/>
      <c r="P17" s="106"/>
      <c r="Q17" s="106"/>
      <c r="R17" s="108" t="e">
        <f t="shared" si="4"/>
        <v>#VALUE!</v>
      </c>
      <c r="S17" s="104"/>
    </row>
    <row r="18" spans="1:19" ht="35.25" customHeight="1" x14ac:dyDescent="0.25">
      <c r="A18" s="104"/>
      <c r="B18" s="105"/>
      <c r="C18" s="106"/>
      <c r="D18" s="107" t="str">
        <f t="shared" si="5"/>
        <v>:</v>
      </c>
      <c r="E18" s="107" t="str">
        <f t="shared" si="6"/>
        <v>:</v>
      </c>
      <c r="F18" s="107" t="e">
        <f t="shared" si="7"/>
        <v>#VALUE!</v>
      </c>
      <c r="G18" s="93" t="e">
        <f t="shared" si="8"/>
        <v>#VALUE!</v>
      </c>
      <c r="H18" s="106"/>
      <c r="I18" s="106"/>
      <c r="J18" s="118"/>
      <c r="K18" s="105" t="s">
        <v>137</v>
      </c>
      <c r="L18" s="108" t="e">
        <f t="shared" si="9"/>
        <v>#VALUE!</v>
      </c>
      <c r="M18" s="106"/>
      <c r="N18" s="106"/>
      <c r="O18" s="106"/>
      <c r="P18" s="106"/>
      <c r="Q18" s="106"/>
      <c r="R18" s="108" t="e">
        <f t="shared" si="4"/>
        <v>#VALUE!</v>
      </c>
      <c r="S18" s="104"/>
    </row>
    <row r="19" spans="1:19" ht="35.25" customHeight="1" x14ac:dyDescent="0.25">
      <c r="A19" s="104"/>
      <c r="B19" s="105"/>
      <c r="C19" s="106"/>
      <c r="D19" s="107" t="str">
        <f t="shared" si="5"/>
        <v>:</v>
      </c>
      <c r="E19" s="107" t="str">
        <f t="shared" si="6"/>
        <v>:</v>
      </c>
      <c r="F19" s="107" t="e">
        <f t="shared" si="7"/>
        <v>#VALUE!</v>
      </c>
      <c r="G19" s="93" t="e">
        <f t="shared" si="8"/>
        <v>#VALUE!</v>
      </c>
      <c r="H19" s="106"/>
      <c r="I19" s="106"/>
      <c r="J19" s="118"/>
      <c r="K19" s="105" t="s">
        <v>137</v>
      </c>
      <c r="L19" s="108" t="e">
        <f t="shared" si="9"/>
        <v>#VALUE!</v>
      </c>
      <c r="M19" s="106"/>
      <c r="N19" s="106"/>
      <c r="O19" s="106"/>
      <c r="P19" s="106"/>
      <c r="Q19" s="106"/>
      <c r="R19" s="108" t="e">
        <f t="shared" si="4"/>
        <v>#VALUE!</v>
      </c>
      <c r="S19" s="104"/>
    </row>
    <row r="20" spans="1:19" ht="35.25" customHeight="1" x14ac:dyDescent="0.25">
      <c r="A20" s="104"/>
      <c r="B20" s="105"/>
      <c r="C20" s="106"/>
      <c r="D20" s="107" t="str">
        <f t="shared" si="5"/>
        <v>:</v>
      </c>
      <c r="E20" s="107" t="str">
        <f t="shared" si="6"/>
        <v>:</v>
      </c>
      <c r="F20" s="107" t="e">
        <f t="shared" si="7"/>
        <v>#VALUE!</v>
      </c>
      <c r="G20" s="93" t="e">
        <f t="shared" si="8"/>
        <v>#VALUE!</v>
      </c>
      <c r="H20" s="106"/>
      <c r="I20" s="106"/>
      <c r="J20" s="118"/>
      <c r="K20" s="105" t="s">
        <v>137</v>
      </c>
      <c r="L20" s="108" t="e">
        <f t="shared" si="9"/>
        <v>#VALUE!</v>
      </c>
      <c r="M20" s="106"/>
      <c r="N20" s="106"/>
      <c r="O20" s="106"/>
      <c r="P20" s="106"/>
      <c r="Q20" s="106"/>
      <c r="R20" s="108" t="e">
        <f t="shared" si="4"/>
        <v>#VALUE!</v>
      </c>
      <c r="S20" s="104"/>
    </row>
    <row r="21" spans="1:19" ht="35.25" customHeight="1" x14ac:dyDescent="0.25">
      <c r="A21" s="104"/>
      <c r="B21" s="105"/>
      <c r="C21" s="106"/>
      <c r="D21" s="107" t="str">
        <f t="shared" si="5"/>
        <v>:</v>
      </c>
      <c r="E21" s="107" t="str">
        <f t="shared" si="6"/>
        <v>:</v>
      </c>
      <c r="F21" s="107" t="e">
        <f t="shared" si="7"/>
        <v>#VALUE!</v>
      </c>
      <c r="G21" s="93" t="e">
        <f t="shared" si="8"/>
        <v>#VALUE!</v>
      </c>
      <c r="H21" s="106"/>
      <c r="I21" s="106"/>
      <c r="J21" s="118"/>
      <c r="K21" s="105" t="s">
        <v>137</v>
      </c>
      <c r="L21" s="108" t="e">
        <f t="shared" si="9"/>
        <v>#VALUE!</v>
      </c>
      <c r="M21" s="106"/>
      <c r="N21" s="106"/>
      <c r="O21" s="106"/>
      <c r="P21" s="106"/>
      <c r="Q21" s="106"/>
      <c r="R21" s="108" t="e">
        <f t="shared" si="4"/>
        <v>#VALUE!</v>
      </c>
      <c r="S21" s="104"/>
    </row>
    <row r="22" spans="1:19" ht="35.25" customHeight="1" x14ac:dyDescent="0.25">
      <c r="A22" s="104"/>
      <c r="B22" s="105"/>
      <c r="C22" s="106"/>
      <c r="D22" s="107" t="str">
        <f t="shared" si="5"/>
        <v>:</v>
      </c>
      <c r="E22" s="107" t="str">
        <f t="shared" si="6"/>
        <v>:</v>
      </c>
      <c r="F22" s="107" t="e">
        <f t="shared" si="7"/>
        <v>#VALUE!</v>
      </c>
      <c r="G22" s="93" t="e">
        <f t="shared" si="8"/>
        <v>#VALUE!</v>
      </c>
      <c r="H22" s="106"/>
      <c r="I22" s="106"/>
      <c r="J22" s="118"/>
      <c r="K22" s="105" t="s">
        <v>137</v>
      </c>
      <c r="L22" s="108" t="e">
        <f t="shared" si="9"/>
        <v>#VALUE!</v>
      </c>
      <c r="M22" s="106"/>
      <c r="N22" s="106"/>
      <c r="O22" s="106"/>
      <c r="P22" s="106"/>
      <c r="Q22" s="106"/>
      <c r="R22" s="108" t="e">
        <f t="shared" si="4"/>
        <v>#VALUE!</v>
      </c>
      <c r="S22" s="104"/>
    </row>
    <row r="23" spans="1:19" ht="35.25" customHeight="1" x14ac:dyDescent="0.25">
      <c r="A23" s="104"/>
      <c r="B23" s="105"/>
      <c r="C23" s="106"/>
      <c r="D23" s="107" t="str">
        <f t="shared" si="5"/>
        <v>:</v>
      </c>
      <c r="E23" s="107" t="str">
        <f t="shared" si="6"/>
        <v>:</v>
      </c>
      <c r="F23" s="107" t="e">
        <f t="shared" si="7"/>
        <v>#VALUE!</v>
      </c>
      <c r="G23" s="93" t="e">
        <f t="shared" si="8"/>
        <v>#VALUE!</v>
      </c>
      <c r="H23" s="106"/>
      <c r="I23" s="106"/>
      <c r="J23" s="118"/>
      <c r="K23" s="105" t="s">
        <v>137</v>
      </c>
      <c r="L23" s="108" t="e">
        <f t="shared" si="9"/>
        <v>#VALUE!</v>
      </c>
      <c r="M23" s="106"/>
      <c r="N23" s="106"/>
      <c r="O23" s="106"/>
      <c r="P23" s="106"/>
      <c r="Q23" s="106"/>
      <c r="R23" s="108" t="e">
        <f t="shared" si="4"/>
        <v>#VALUE!</v>
      </c>
      <c r="S23" s="104"/>
    </row>
    <row r="24" spans="1:19" ht="35.25" customHeight="1" x14ac:dyDescent="0.25">
      <c r="A24" s="104"/>
      <c r="B24" s="105"/>
      <c r="C24" s="106"/>
      <c r="D24" s="107" t="str">
        <f t="shared" si="5"/>
        <v>:</v>
      </c>
      <c r="E24" s="107" t="str">
        <f t="shared" si="6"/>
        <v>:</v>
      </c>
      <c r="F24" s="107" t="e">
        <f t="shared" si="7"/>
        <v>#VALUE!</v>
      </c>
      <c r="G24" s="93" t="e">
        <f t="shared" si="8"/>
        <v>#VALUE!</v>
      </c>
      <c r="H24" s="106"/>
      <c r="I24" s="106"/>
      <c r="J24" s="118"/>
      <c r="K24" s="105" t="s">
        <v>137</v>
      </c>
      <c r="L24" s="108" t="e">
        <f t="shared" si="9"/>
        <v>#VALUE!</v>
      </c>
      <c r="M24" s="106"/>
      <c r="N24" s="106"/>
      <c r="O24" s="106"/>
      <c r="P24" s="106"/>
      <c r="Q24" s="106"/>
      <c r="R24" s="108" t="e">
        <f t="shared" si="4"/>
        <v>#VALUE!</v>
      </c>
      <c r="S24" s="104"/>
    </row>
    <row r="25" spans="1:19" ht="35.25" customHeight="1" x14ac:dyDescent="0.25">
      <c r="A25" s="104"/>
      <c r="B25" s="105"/>
      <c r="C25" s="106"/>
      <c r="D25" s="107" t="str">
        <f t="shared" si="5"/>
        <v>:</v>
      </c>
      <c r="E25" s="107" t="str">
        <f t="shared" si="6"/>
        <v>:</v>
      </c>
      <c r="F25" s="107" t="e">
        <f t="shared" si="7"/>
        <v>#VALUE!</v>
      </c>
      <c r="G25" s="93" t="e">
        <f t="shared" si="8"/>
        <v>#VALUE!</v>
      </c>
      <c r="H25" s="106"/>
      <c r="I25" s="106"/>
      <c r="J25" s="118"/>
      <c r="K25" s="105" t="s">
        <v>137</v>
      </c>
      <c r="L25" s="108" t="e">
        <f t="shared" si="9"/>
        <v>#VALUE!</v>
      </c>
      <c r="M25" s="106"/>
      <c r="N25" s="106"/>
      <c r="O25" s="106"/>
      <c r="P25" s="106"/>
      <c r="Q25" s="106"/>
      <c r="R25" s="108" t="e">
        <f t="shared" si="4"/>
        <v>#VALUE!</v>
      </c>
      <c r="S25" s="104"/>
    </row>
    <row r="26" spans="1:19" ht="35.25" customHeight="1" x14ac:dyDescent="0.25">
      <c r="A26" s="104"/>
      <c r="B26" s="105"/>
      <c r="C26" s="106"/>
      <c r="D26" s="107" t="str">
        <f t="shared" si="5"/>
        <v>:</v>
      </c>
      <c r="E26" s="107" t="str">
        <f t="shared" si="6"/>
        <v>:</v>
      </c>
      <c r="F26" s="107" t="e">
        <f t="shared" si="7"/>
        <v>#VALUE!</v>
      </c>
      <c r="G26" s="93" t="e">
        <f t="shared" si="8"/>
        <v>#VALUE!</v>
      </c>
      <c r="H26" s="106"/>
      <c r="I26" s="106"/>
      <c r="J26" s="118"/>
      <c r="K26" s="105" t="s">
        <v>137</v>
      </c>
      <c r="L26" s="108" t="e">
        <f t="shared" si="9"/>
        <v>#VALUE!</v>
      </c>
      <c r="M26" s="106"/>
      <c r="N26" s="106"/>
      <c r="O26" s="106"/>
      <c r="P26" s="106"/>
      <c r="Q26" s="106"/>
      <c r="R26" s="108" t="e">
        <f t="shared" si="4"/>
        <v>#VALUE!</v>
      </c>
      <c r="S26" s="104"/>
    </row>
    <row r="27" spans="1:19" ht="35.25" customHeight="1" x14ac:dyDescent="0.25">
      <c r="A27" s="104"/>
      <c r="B27" s="105"/>
      <c r="C27" s="106"/>
      <c r="D27" s="107" t="str">
        <f t="shared" si="5"/>
        <v>:</v>
      </c>
      <c r="E27" s="107" t="str">
        <f t="shared" si="6"/>
        <v>:</v>
      </c>
      <c r="F27" s="107" t="e">
        <f t="shared" si="7"/>
        <v>#VALUE!</v>
      </c>
      <c r="G27" s="93" t="e">
        <f t="shared" si="8"/>
        <v>#VALUE!</v>
      </c>
      <c r="H27" s="106"/>
      <c r="I27" s="106"/>
      <c r="J27" s="118"/>
      <c r="K27" s="105" t="s">
        <v>137</v>
      </c>
      <c r="L27" s="108" t="e">
        <f t="shared" si="9"/>
        <v>#VALUE!</v>
      </c>
      <c r="M27" s="106"/>
      <c r="N27" s="106"/>
      <c r="O27" s="106"/>
      <c r="P27" s="106"/>
      <c r="Q27" s="106"/>
      <c r="R27" s="108" t="e">
        <f t="shared" si="4"/>
        <v>#VALUE!</v>
      </c>
      <c r="S27" s="104"/>
    </row>
    <row r="28" spans="1:19" ht="35.25" customHeight="1" x14ac:dyDescent="0.25">
      <c r="A28" s="104"/>
      <c r="B28" s="105"/>
      <c r="C28" s="106"/>
      <c r="D28" s="107" t="str">
        <f t="shared" si="5"/>
        <v>:</v>
      </c>
      <c r="E28" s="107" t="str">
        <f t="shared" si="6"/>
        <v>:</v>
      </c>
      <c r="F28" s="107" t="e">
        <f t="shared" si="7"/>
        <v>#VALUE!</v>
      </c>
      <c r="G28" s="93" t="e">
        <f t="shared" si="8"/>
        <v>#VALUE!</v>
      </c>
      <c r="H28" s="106"/>
      <c r="I28" s="106"/>
      <c r="J28" s="118"/>
      <c r="K28" s="105" t="s">
        <v>137</v>
      </c>
      <c r="L28" s="108" t="e">
        <f t="shared" si="9"/>
        <v>#VALUE!</v>
      </c>
      <c r="M28" s="106"/>
      <c r="N28" s="106"/>
      <c r="O28" s="106"/>
      <c r="P28" s="106"/>
      <c r="Q28" s="106"/>
      <c r="R28" s="108" t="e">
        <f t="shared" ref="R28" si="10">L28*5</f>
        <v>#VALUE!</v>
      </c>
      <c r="S28" s="104"/>
    </row>
    <row r="29" spans="1:19" ht="35.25" customHeight="1" x14ac:dyDescent="0.25">
      <c r="A29" s="104"/>
      <c r="B29" s="105"/>
      <c r="C29" s="106"/>
      <c r="D29" s="107" t="str">
        <f t="shared" si="5"/>
        <v>:</v>
      </c>
      <c r="E29" s="107" t="str">
        <f t="shared" si="6"/>
        <v>:</v>
      </c>
      <c r="F29" s="107" t="e">
        <f t="shared" si="7"/>
        <v>#VALUE!</v>
      </c>
      <c r="G29" s="93" t="e">
        <f t="shared" si="8"/>
        <v>#VALUE!</v>
      </c>
      <c r="H29" s="106"/>
      <c r="I29" s="106"/>
      <c r="J29" s="118"/>
      <c r="K29" s="105" t="s">
        <v>137</v>
      </c>
      <c r="L29" s="108" t="e">
        <f t="shared" si="9"/>
        <v>#VALUE!</v>
      </c>
      <c r="M29" s="106"/>
      <c r="N29" s="106"/>
      <c r="O29" s="106"/>
      <c r="P29" s="106"/>
      <c r="Q29" s="106"/>
      <c r="R29" s="108" t="e">
        <f t="shared" ref="R29" si="11">L29*5</f>
        <v>#VALUE!</v>
      </c>
      <c r="S29" s="104"/>
    </row>
    <row r="30" spans="1:19" ht="29.25" customHeight="1" x14ac:dyDescent="0.25">
      <c r="C30" s="39" t="e">
        <f>L30</f>
        <v>#VALUE!</v>
      </c>
      <c r="G30" s="39" t="e">
        <f>SUM(G3:G29)</f>
        <v>#VALUE!</v>
      </c>
      <c r="L30" s="96" t="e">
        <f>SUM(L3:L29)</f>
        <v>#VALUE!</v>
      </c>
    </row>
    <row r="31" spans="1:19" ht="20.25" hidden="1" customHeight="1" thickBot="1" x14ac:dyDescent="0.3">
      <c r="C31" s="81" t="s">
        <v>102</v>
      </c>
      <c r="G31" s="39">
        <f>COUNTIF(G30,"&lt;=240")</f>
        <v>0</v>
      </c>
    </row>
    <row r="32" spans="1:19" ht="20.25" hidden="1" customHeight="1" thickBot="1" x14ac:dyDescent="0.3">
      <c r="C32" s="40" t="s">
        <v>103</v>
      </c>
      <c r="G32" s="39">
        <f>COUNTIF(G30,"&lt;=480")-COUNTIF(G30,"&lt;241")</f>
        <v>0</v>
      </c>
    </row>
    <row r="33" spans="1:17" ht="20.25" hidden="1" customHeight="1" thickBot="1" x14ac:dyDescent="0.3">
      <c r="C33" s="40" t="s">
        <v>96</v>
      </c>
      <c r="G33" s="39">
        <f>COUNTIF(G30,"&lt;=960")-COUNTIF(G30,"&lt;481")</f>
        <v>0</v>
      </c>
    </row>
    <row r="34" spans="1:17" ht="20.25" hidden="1" customHeight="1" thickBot="1" x14ac:dyDescent="0.3">
      <c r="C34" s="40" t="s">
        <v>97</v>
      </c>
      <c r="G34" s="39">
        <f>COUNTIF(G30,"&lt;=1440")-COUNTIF(G30,"&lt;961")</f>
        <v>0</v>
      </c>
    </row>
    <row r="35" spans="1:17" ht="20.25" hidden="1" customHeight="1" thickBot="1" x14ac:dyDescent="0.3">
      <c r="C35" s="40" t="s">
        <v>98</v>
      </c>
      <c r="G35" s="39">
        <f>COUNTIF(G30,"&lt;=1920")-COUNTIF(G30,"&lt;1441")</f>
        <v>0</v>
      </c>
    </row>
    <row r="36" spans="1:17" ht="20.25" hidden="1" customHeight="1" thickBot="1" x14ac:dyDescent="0.3">
      <c r="C36" s="40" t="s">
        <v>99</v>
      </c>
      <c r="G36" s="39">
        <f>COUNTIF(G30,"&lt;=2400")-COUNTIF(G30,"&lt;1921")</f>
        <v>0</v>
      </c>
    </row>
    <row r="37" spans="1:17" ht="20.25" hidden="1" customHeight="1" thickBot="1" x14ac:dyDescent="0.3">
      <c r="C37" s="40" t="s">
        <v>100</v>
      </c>
      <c r="G37" s="39">
        <f>COUNTIF(G30,"&lt;=4800")-COUNTIF(G30,"&lt;2401")</f>
        <v>0</v>
      </c>
    </row>
    <row r="38" spans="1:17" x14ac:dyDescent="0.25">
      <c r="C38" s="109" t="s">
        <v>138</v>
      </c>
      <c r="G38" s="41">
        <f>(G31*600)+(G32*800)+(G33*1000)+(G34*1200)+(G35*1400)+(G36*1600)+(G37*1800)</f>
        <v>0</v>
      </c>
    </row>
    <row r="39" spans="1:17" x14ac:dyDescent="0.25">
      <c r="C39" s="109" t="s">
        <v>139</v>
      </c>
      <c r="G39" s="42">
        <f>G38*2</f>
        <v>0</v>
      </c>
    </row>
    <row r="41" spans="1:17" ht="133.5" customHeight="1" x14ac:dyDescent="0.25">
      <c r="A41" s="136" t="s">
        <v>140</v>
      </c>
      <c r="B41" s="136"/>
      <c r="C41" s="136"/>
      <c r="D41" s="136"/>
      <c r="E41" s="136"/>
      <c r="F41" s="136"/>
      <c r="G41" s="136"/>
      <c r="H41" s="136"/>
      <c r="I41" s="136"/>
      <c r="J41" s="136"/>
      <c r="K41" s="136"/>
      <c r="L41" s="136"/>
      <c r="M41" s="136"/>
      <c r="N41" s="136"/>
      <c r="O41" s="136"/>
      <c r="P41" s="110"/>
      <c r="Q41" s="110"/>
    </row>
    <row r="42" spans="1:17" x14ac:dyDescent="0.25">
      <c r="B42" s="53"/>
      <c r="D42" s="39"/>
      <c r="E42" s="39"/>
    </row>
    <row r="43" spans="1:17" ht="35.25" customHeight="1" x14ac:dyDescent="0.25">
      <c r="A43" s="111" t="s">
        <v>141</v>
      </c>
      <c r="B43" s="112" t="s">
        <v>142</v>
      </c>
      <c r="C43" s="112" t="s">
        <v>143</v>
      </c>
    </row>
    <row r="44" spans="1:17" ht="35.25" customHeight="1" x14ac:dyDescent="0.25">
      <c r="A44" s="111"/>
      <c r="B44" s="111"/>
      <c r="C44" s="112"/>
    </row>
    <row r="47" spans="1:17" ht="16.5" x14ac:dyDescent="0.25">
      <c r="B47" s="135" t="s">
        <v>144</v>
      </c>
      <c r="C47" s="135"/>
      <c r="D47" s="135"/>
      <c r="E47" s="135"/>
      <c r="F47" s="135"/>
      <c r="G47" s="135"/>
      <c r="H47" s="135"/>
      <c r="I47" s="135"/>
      <c r="J47" s="135"/>
    </row>
    <row r="53" spans="2:13" x14ac:dyDescent="0.25">
      <c r="B53" s="113"/>
      <c r="C53" s="113"/>
      <c r="D53" s="113"/>
      <c r="E53" s="113"/>
      <c r="F53" s="113"/>
      <c r="G53" s="114"/>
      <c r="H53" s="114"/>
      <c r="I53" s="114"/>
      <c r="J53" s="114"/>
      <c r="K53" s="114"/>
      <c r="L53" s="39"/>
      <c r="M53" s="114"/>
    </row>
    <row r="54" spans="2:13" x14ac:dyDescent="0.25">
      <c r="B54" s="115"/>
      <c r="C54" s="115"/>
      <c r="D54" s="115"/>
      <c r="E54" s="115"/>
      <c r="F54" s="115"/>
      <c r="G54" s="116"/>
      <c r="H54" s="116"/>
      <c r="I54" s="116"/>
    </row>
    <row r="55" spans="2:13" x14ac:dyDescent="0.25">
      <c r="B55" s="115"/>
      <c r="C55" s="115"/>
      <c r="D55" s="115"/>
      <c r="E55" s="115"/>
      <c r="F55" s="115"/>
      <c r="G55" s="116"/>
      <c r="H55" s="116"/>
      <c r="I55" s="116"/>
    </row>
    <row r="56" spans="2:13" x14ac:dyDescent="0.25">
      <c r="B56" s="115"/>
      <c r="C56" s="115"/>
      <c r="D56" s="115"/>
      <c r="E56" s="115"/>
      <c r="F56" s="115"/>
      <c r="G56" s="116"/>
      <c r="H56" s="116"/>
      <c r="I56" s="116"/>
    </row>
    <row r="57" spans="2:13" x14ac:dyDescent="0.25">
      <c r="B57" s="115"/>
      <c r="C57" s="115"/>
      <c r="D57" s="115"/>
      <c r="E57" s="115"/>
      <c r="F57" s="115"/>
      <c r="G57" s="116"/>
      <c r="H57" s="116"/>
      <c r="I57" s="116"/>
    </row>
  </sheetData>
  <sheetProtection algorithmName="SHA-512" hashValue="9CuVttXsN9ABFQGNLedyn00mWUBoGEJyMjI4OK4CWsdra/UOtM7vgj/vY/2gP6tv8Qgog6e1FtmSq2/88VZCyg==" saltValue="HiC5ctcE0Thl07nkgOie0w==" spinCount="100000" sheet="1" insertRows="0" selectLockedCells="1"/>
  <mergeCells count="2">
    <mergeCell ref="B47:J47"/>
    <mergeCell ref="A41:O41"/>
  </mergeCells>
  <phoneticPr fontId="5" type="noConversion"/>
  <dataValidations count="9">
    <dataValidation type="list" allowBlank="1" showInputMessage="1" showErrorMessage="1" sqref="L54:L57 H2:H29" xr:uid="{00000000-0002-0000-0100-000000000000}">
      <formula1>"專業課程,專業品質,專業倫理,專業法規"</formula1>
    </dataValidation>
    <dataValidation type="list" allowBlank="1" showInputMessage="1" showErrorMessage="1" sqref="I2" xr:uid="{00000000-0002-0000-0100-000001000000}">
      <formula1>"消防安全,緊急應變,傳染病防治,性別敏感度,多元族群文化"</formula1>
    </dataValidation>
    <dataValidation type="list" allowBlank="1" showInputMessage="1" showErrorMessage="1" sqref="K2:K29" xr:uid="{77F0CA99-C1CF-4D16-9DBD-154E8E606DE2}">
      <formula1>"課室教學,實作課程-含實務操作、回覆示教及演練"</formula1>
    </dataValidation>
    <dataValidation type="textLength" operator="equal" allowBlank="1" showInputMessage="1" showErrorMessage="1" errorTitle="課程結束時間錯誤" error="請填入課程開始時間，格式為YYYMMDDHHMM，_x000a_例如：11002100900。" sqref="C2:C29"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2:B29"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S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S3:S29" xr:uid="{36E29263-2F2F-48E7-8F98-25000C979C76}">
      <formula1>200</formula1>
    </dataValidation>
    <dataValidation type="list" allowBlank="1" showInputMessage="1" showErrorMessage="1" sqref="I3:I29" xr:uid="{EFDA1BFC-A727-4892-A1CF-89621D575658}">
      <formula1>"消防安全,緊急應變,感染管制,性別敏感度,原住民族文化敏感度及能力,多元族群文化敏感度及能力,其他"</formula1>
    </dataValidation>
    <dataValidation type="list" allowBlank="1" showInputMessage="1" showErrorMessage="1" sqref="J2:J29" xr:uid="{D0C4EFEA-A2B3-421D-8D3A-3623EF9176C6}">
      <formula1>"A 照顧服務人員,B 居家服務督導員,C 教保員,D 社會工作人員,E 醫事人員,F 照顧管理人員, G 中社區整合服務中心個案管理人員(A個管),H 多重身分者(以上皆是)"</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x14ac:dyDescent="0.25"/>
  <cols>
    <col min="1" max="2" width="39.75" style="9" bestFit="1" customWidth="1"/>
    <col min="3" max="3" width="26" style="9" customWidth="1"/>
    <col min="4" max="4" width="23" style="9" customWidth="1"/>
    <col min="5" max="5" width="42.125" style="9" customWidth="1"/>
    <col min="6" max="8" width="23" style="9" customWidth="1"/>
    <col min="9" max="16384" width="23" style="9"/>
  </cols>
  <sheetData>
    <row r="1" spans="1:10" x14ac:dyDescent="0.25">
      <c r="A1" s="43" t="s">
        <v>31</v>
      </c>
      <c r="B1" s="43" t="s">
        <v>32</v>
      </c>
      <c r="C1" s="43" t="s">
        <v>33</v>
      </c>
      <c r="D1" s="62" t="s">
        <v>34</v>
      </c>
      <c r="E1" s="44" t="s">
        <v>35</v>
      </c>
      <c r="F1" s="10" t="s">
        <v>36</v>
      </c>
      <c r="G1" s="10" t="s">
        <v>37</v>
      </c>
      <c r="H1" s="10" t="s">
        <v>38</v>
      </c>
      <c r="I1" s="45" t="s">
        <v>39</v>
      </c>
      <c r="J1" s="45" t="s">
        <v>40</v>
      </c>
    </row>
    <row r="2" spans="1:10" x14ac:dyDescent="0.25">
      <c r="A2" s="47">
        <f>'3課程資料'!B29</f>
        <v>0</v>
      </c>
      <c r="B2" s="47">
        <f>'3課程資料'!C29</f>
        <v>0</v>
      </c>
      <c r="C2" s="48">
        <f>'3課程資料'!H29</f>
        <v>0</v>
      </c>
      <c r="D2" s="49">
        <f>'3課程資料'!I29</f>
        <v>0</v>
      </c>
      <c r="E2" s="46">
        <f>'3課程資料'!J29</f>
        <v>0</v>
      </c>
      <c r="F2" s="50">
        <f>'3課程資料'!M29</f>
        <v>0</v>
      </c>
      <c r="G2" s="50">
        <f>'3課程資料'!N29</f>
        <v>0</v>
      </c>
      <c r="H2" s="51">
        <f>'3課程資料'!O29</f>
        <v>0</v>
      </c>
      <c r="I2" s="46">
        <f>'3課程資料'!A29</f>
        <v>0</v>
      </c>
      <c r="J2" s="46" t="e">
        <f>'3課程資料'!L29</f>
        <v>#VALUE!</v>
      </c>
    </row>
    <row r="3" spans="1:10" x14ac:dyDescent="0.25">
      <c r="A3" s="47" t="e">
        <f>'3課程資料'!#REF!</f>
        <v>#REF!</v>
      </c>
      <c r="B3" s="47" t="e">
        <f>'3課程資料'!#REF!</f>
        <v>#REF!</v>
      </c>
      <c r="C3" s="48" t="e">
        <f>'3課程資料'!#REF!</f>
        <v>#REF!</v>
      </c>
      <c r="D3" s="49" t="e">
        <f>'3課程資料'!#REF!</f>
        <v>#REF!</v>
      </c>
      <c r="E3" s="46" t="e">
        <f>'3課程資料'!#REF!</f>
        <v>#REF!</v>
      </c>
      <c r="F3" s="50" t="e">
        <f>'3課程資料'!#REF!</f>
        <v>#REF!</v>
      </c>
      <c r="G3" s="50" t="e">
        <f>'3課程資料'!#REF!</f>
        <v>#REF!</v>
      </c>
      <c r="H3" s="51" t="e">
        <f>'3課程資料'!#REF!</f>
        <v>#REF!</v>
      </c>
      <c r="I3" s="46" t="e">
        <f>'3課程資料'!#REF!</f>
        <v>#REF!</v>
      </c>
      <c r="J3" s="46" t="e">
        <f>'3課程資料'!#REF!</f>
        <v>#REF!</v>
      </c>
    </row>
    <row r="4" spans="1:10" x14ac:dyDescent="0.25">
      <c r="A4" s="47" t="e">
        <f>'3課程資料'!#REF!</f>
        <v>#REF!</v>
      </c>
      <c r="B4" s="47" t="e">
        <f>'3課程資料'!#REF!</f>
        <v>#REF!</v>
      </c>
      <c r="C4" s="48" t="e">
        <f>'3課程資料'!#REF!</f>
        <v>#REF!</v>
      </c>
      <c r="D4" s="49" t="e">
        <f>'3課程資料'!#REF!</f>
        <v>#REF!</v>
      </c>
      <c r="E4" s="46" t="e">
        <f>'3課程資料'!#REF!</f>
        <v>#REF!</v>
      </c>
      <c r="F4" s="50" t="e">
        <f>'3課程資料'!#REF!</f>
        <v>#REF!</v>
      </c>
      <c r="G4" s="50" t="e">
        <f>'3課程資料'!#REF!</f>
        <v>#REF!</v>
      </c>
      <c r="H4" s="51" t="e">
        <f>'3課程資料'!#REF!</f>
        <v>#REF!</v>
      </c>
      <c r="I4" s="46" t="e">
        <f>'3課程資料'!#REF!</f>
        <v>#REF!</v>
      </c>
      <c r="J4" s="46" t="e">
        <f>'3課程資料'!#REF!</f>
        <v>#REF!</v>
      </c>
    </row>
    <row r="5" spans="1:10" ht="16.5" customHeight="1" x14ac:dyDescent="0.25">
      <c r="A5" s="47" t="e">
        <f>'3課程資料'!#REF!</f>
        <v>#REF!</v>
      </c>
      <c r="B5" s="47" t="e">
        <f>'3課程資料'!#REF!</f>
        <v>#REF!</v>
      </c>
      <c r="C5" s="48" t="e">
        <f>'3課程資料'!#REF!</f>
        <v>#REF!</v>
      </c>
      <c r="D5" s="49" t="e">
        <f>'3課程資料'!#REF!</f>
        <v>#REF!</v>
      </c>
      <c r="E5" s="46" t="e">
        <f>'3課程資料'!#REF!</f>
        <v>#REF!</v>
      </c>
      <c r="F5" s="50" t="e">
        <f>'3課程資料'!#REF!</f>
        <v>#REF!</v>
      </c>
      <c r="G5" s="50" t="e">
        <f>'3課程資料'!#REF!</f>
        <v>#REF!</v>
      </c>
      <c r="H5" s="51" t="e">
        <f>'3課程資料'!#REF!</f>
        <v>#REF!</v>
      </c>
      <c r="I5" s="46" t="e">
        <f>'3課程資料'!#REF!</f>
        <v>#REF!</v>
      </c>
      <c r="J5" s="46" t="e">
        <f>'3課程資料'!#REF!</f>
        <v>#REF!</v>
      </c>
    </row>
    <row r="6" spans="1:10" x14ac:dyDescent="0.25">
      <c r="A6" s="47" t="e">
        <f>'3課程資料'!#REF!</f>
        <v>#REF!</v>
      </c>
      <c r="B6" s="47" t="e">
        <f>'3課程資料'!#REF!</f>
        <v>#REF!</v>
      </c>
      <c r="C6" s="48" t="e">
        <f>'3課程資料'!#REF!</f>
        <v>#REF!</v>
      </c>
      <c r="D6" s="49" t="e">
        <f>'3課程資料'!#REF!</f>
        <v>#REF!</v>
      </c>
      <c r="E6" s="46" t="e">
        <f>'3課程資料'!#REF!</f>
        <v>#REF!</v>
      </c>
      <c r="F6" s="50" t="e">
        <f>'3課程資料'!#REF!</f>
        <v>#REF!</v>
      </c>
      <c r="G6" s="50" t="e">
        <f>'3課程資料'!#REF!</f>
        <v>#REF!</v>
      </c>
      <c r="H6" s="51" t="e">
        <f>'3課程資料'!#REF!</f>
        <v>#REF!</v>
      </c>
      <c r="I6" s="46" t="e">
        <f>'3課程資料'!#REF!</f>
        <v>#REF!</v>
      </c>
      <c r="J6" s="46" t="e">
        <f>'3課程資料'!#REF!</f>
        <v>#REF!</v>
      </c>
    </row>
    <row r="7" spans="1:10" x14ac:dyDescent="0.25">
      <c r="A7" s="47" t="e">
        <f>'3課程資料'!#REF!</f>
        <v>#REF!</v>
      </c>
      <c r="B7" s="47" t="e">
        <f>'3課程資料'!#REF!</f>
        <v>#REF!</v>
      </c>
      <c r="C7" s="48" t="e">
        <f>'3課程資料'!#REF!</f>
        <v>#REF!</v>
      </c>
      <c r="D7" s="49" t="e">
        <f>'3課程資料'!#REF!</f>
        <v>#REF!</v>
      </c>
      <c r="E7" s="46" t="e">
        <f>'3課程資料'!#REF!</f>
        <v>#REF!</v>
      </c>
      <c r="F7" s="50" t="e">
        <f>'3課程資料'!#REF!</f>
        <v>#REF!</v>
      </c>
      <c r="G7" s="50" t="e">
        <f>'3課程資料'!#REF!</f>
        <v>#REF!</v>
      </c>
      <c r="H7" s="51" t="e">
        <f>'3課程資料'!#REF!</f>
        <v>#REF!</v>
      </c>
      <c r="I7" s="46" t="e">
        <f>'3課程資料'!#REF!</f>
        <v>#REF!</v>
      </c>
      <c r="J7" s="46" t="e">
        <f>'3課程資料'!#REF!</f>
        <v>#REF!</v>
      </c>
    </row>
    <row r="8" spans="1:10" x14ac:dyDescent="0.25">
      <c r="A8" s="47" t="e">
        <f>'3課程資料'!#REF!</f>
        <v>#REF!</v>
      </c>
      <c r="B8" s="47" t="e">
        <f>'3課程資料'!#REF!</f>
        <v>#REF!</v>
      </c>
      <c r="C8" s="48" t="e">
        <f>'3課程資料'!#REF!</f>
        <v>#REF!</v>
      </c>
      <c r="D8" s="49" t="e">
        <f>'3課程資料'!#REF!</f>
        <v>#REF!</v>
      </c>
      <c r="E8" s="46" t="e">
        <f>'3課程資料'!#REF!</f>
        <v>#REF!</v>
      </c>
      <c r="F8" s="50" t="e">
        <f>'3課程資料'!#REF!</f>
        <v>#REF!</v>
      </c>
      <c r="G8" s="50" t="e">
        <f>'3課程資料'!#REF!</f>
        <v>#REF!</v>
      </c>
      <c r="H8" s="51" t="e">
        <f>'3課程資料'!#REF!</f>
        <v>#REF!</v>
      </c>
      <c r="I8" s="46" t="e">
        <f>'3課程資料'!#REF!</f>
        <v>#REF!</v>
      </c>
      <c r="J8" s="46" t="e">
        <f>'3課程資料'!#REF!</f>
        <v>#REF!</v>
      </c>
    </row>
    <row r="9" spans="1:10" x14ac:dyDescent="0.25">
      <c r="A9" s="47" t="e">
        <f>'3課程資料'!#REF!</f>
        <v>#REF!</v>
      </c>
      <c r="B9" s="47" t="e">
        <f>'3課程資料'!#REF!</f>
        <v>#REF!</v>
      </c>
      <c r="C9" s="48" t="e">
        <f>'3課程資料'!#REF!</f>
        <v>#REF!</v>
      </c>
      <c r="D9" s="49" t="e">
        <f>'3課程資料'!#REF!</f>
        <v>#REF!</v>
      </c>
      <c r="E9" s="46" t="e">
        <f>'3課程資料'!#REF!</f>
        <v>#REF!</v>
      </c>
      <c r="F9" s="50" t="e">
        <f>'3課程資料'!#REF!</f>
        <v>#REF!</v>
      </c>
      <c r="G9" s="50" t="e">
        <f>'3課程資料'!#REF!</f>
        <v>#REF!</v>
      </c>
      <c r="H9" s="51" t="e">
        <f>'3課程資料'!#REF!</f>
        <v>#REF!</v>
      </c>
      <c r="I9" s="46" t="e">
        <f>'3課程資料'!#REF!</f>
        <v>#REF!</v>
      </c>
      <c r="J9" s="46" t="e">
        <f>'3課程資料'!#REF!</f>
        <v>#REF!</v>
      </c>
    </row>
    <row r="10" spans="1:10" x14ac:dyDescent="0.25">
      <c r="A10" s="47" t="e">
        <f>'3課程資料'!#REF!</f>
        <v>#REF!</v>
      </c>
      <c r="B10" s="47" t="e">
        <f>'3課程資料'!#REF!</f>
        <v>#REF!</v>
      </c>
      <c r="C10" s="48" t="e">
        <f>'3課程資料'!#REF!</f>
        <v>#REF!</v>
      </c>
      <c r="D10" s="49" t="e">
        <f>'3課程資料'!#REF!</f>
        <v>#REF!</v>
      </c>
      <c r="E10" s="46" t="e">
        <f>'3課程資料'!#REF!</f>
        <v>#REF!</v>
      </c>
      <c r="F10" s="50" t="e">
        <f>'3課程資料'!#REF!</f>
        <v>#REF!</v>
      </c>
      <c r="G10" s="50" t="e">
        <f>'3課程資料'!#REF!</f>
        <v>#REF!</v>
      </c>
      <c r="H10" s="51" t="e">
        <f>'3課程資料'!#REF!</f>
        <v>#REF!</v>
      </c>
      <c r="I10" s="46" t="e">
        <f>'3課程資料'!#REF!</f>
        <v>#REF!</v>
      </c>
      <c r="J10" s="46" t="e">
        <f>'3課程資料'!#REF!</f>
        <v>#REF!</v>
      </c>
    </row>
    <row r="11" spans="1:10" x14ac:dyDescent="0.25">
      <c r="A11" s="47" t="e">
        <f>'3課程資料'!#REF!</f>
        <v>#REF!</v>
      </c>
      <c r="B11" s="47" t="e">
        <f>'3課程資料'!#REF!</f>
        <v>#REF!</v>
      </c>
      <c r="C11" s="48" t="e">
        <f>'3課程資料'!#REF!</f>
        <v>#REF!</v>
      </c>
      <c r="D11" s="49" t="e">
        <f>'3課程資料'!#REF!</f>
        <v>#REF!</v>
      </c>
      <c r="E11" s="46" t="e">
        <f>'3課程資料'!#REF!</f>
        <v>#REF!</v>
      </c>
      <c r="F11" s="50" t="e">
        <f>'3課程資料'!#REF!</f>
        <v>#REF!</v>
      </c>
      <c r="G11" s="50" t="e">
        <f>'3課程資料'!#REF!</f>
        <v>#REF!</v>
      </c>
      <c r="H11" s="51" t="e">
        <f>'3課程資料'!#REF!</f>
        <v>#REF!</v>
      </c>
      <c r="I11" s="46" t="e">
        <f>'3課程資料'!#REF!</f>
        <v>#REF!</v>
      </c>
      <c r="J11" s="46" t="e">
        <f>'3課程資料'!#REF!</f>
        <v>#REF!</v>
      </c>
    </row>
    <row r="12" spans="1:10" x14ac:dyDescent="0.25">
      <c r="A12" s="47" t="e">
        <f>'3課程資料'!#REF!</f>
        <v>#REF!</v>
      </c>
      <c r="B12" s="47" t="e">
        <f>'3課程資料'!#REF!</f>
        <v>#REF!</v>
      </c>
      <c r="C12" s="48" t="e">
        <f>'3課程資料'!#REF!</f>
        <v>#REF!</v>
      </c>
      <c r="D12" s="49" t="e">
        <f>'3課程資料'!#REF!</f>
        <v>#REF!</v>
      </c>
      <c r="E12" s="46" t="e">
        <f>'3課程資料'!#REF!</f>
        <v>#REF!</v>
      </c>
      <c r="F12" s="50" t="e">
        <f>'3課程資料'!#REF!</f>
        <v>#REF!</v>
      </c>
      <c r="G12" s="50" t="e">
        <f>'3課程資料'!#REF!</f>
        <v>#REF!</v>
      </c>
      <c r="H12" s="51" t="e">
        <f>'3課程資料'!#REF!</f>
        <v>#REF!</v>
      </c>
      <c r="I12" s="46" t="e">
        <f>'3課程資料'!#REF!</f>
        <v>#REF!</v>
      </c>
      <c r="J12" s="46" t="e">
        <f>'3課程資料'!#REF!</f>
        <v>#REF!</v>
      </c>
    </row>
    <row r="13" spans="1:10" x14ac:dyDescent="0.25">
      <c r="A13" s="47" t="e">
        <f>'3課程資料'!#REF!</f>
        <v>#REF!</v>
      </c>
      <c r="B13" s="47" t="e">
        <f>'3課程資料'!#REF!</f>
        <v>#REF!</v>
      </c>
      <c r="C13" s="48" t="e">
        <f>'3課程資料'!#REF!</f>
        <v>#REF!</v>
      </c>
      <c r="D13" s="49" t="e">
        <f>'3課程資料'!#REF!</f>
        <v>#REF!</v>
      </c>
      <c r="E13" s="46" t="e">
        <f>'3課程資料'!#REF!</f>
        <v>#REF!</v>
      </c>
      <c r="F13" s="50" t="e">
        <f>'3課程資料'!#REF!</f>
        <v>#REF!</v>
      </c>
      <c r="G13" s="50" t="e">
        <f>'3課程資料'!#REF!</f>
        <v>#REF!</v>
      </c>
      <c r="H13" s="51" t="e">
        <f>'3課程資料'!#REF!</f>
        <v>#REF!</v>
      </c>
      <c r="I13" s="46" t="e">
        <f>'3課程資料'!#REF!</f>
        <v>#REF!</v>
      </c>
      <c r="J13" s="46" t="e">
        <f>'3課程資料'!#REF!</f>
        <v>#REF!</v>
      </c>
    </row>
    <row r="14" spans="1:10" x14ac:dyDescent="0.25">
      <c r="A14" s="47" t="e">
        <f>'3課程資料'!#REF!</f>
        <v>#REF!</v>
      </c>
      <c r="B14" s="47" t="e">
        <f>'3課程資料'!#REF!</f>
        <v>#REF!</v>
      </c>
      <c r="C14" s="48" t="e">
        <f>'3課程資料'!#REF!</f>
        <v>#REF!</v>
      </c>
      <c r="D14" s="49" t="e">
        <f>'3課程資料'!#REF!</f>
        <v>#REF!</v>
      </c>
      <c r="E14" s="46" t="e">
        <f>'3課程資料'!#REF!</f>
        <v>#REF!</v>
      </c>
      <c r="F14" s="50" t="e">
        <f>'3課程資料'!#REF!</f>
        <v>#REF!</v>
      </c>
      <c r="G14" s="50" t="e">
        <f>'3課程資料'!#REF!</f>
        <v>#REF!</v>
      </c>
      <c r="H14" s="51" t="e">
        <f>'3課程資料'!#REF!</f>
        <v>#REF!</v>
      </c>
      <c r="I14" s="46" t="e">
        <f>'3課程資料'!#REF!</f>
        <v>#REF!</v>
      </c>
      <c r="J14" s="46" t="e">
        <f>'3課程資料'!#REF!</f>
        <v>#REF!</v>
      </c>
    </row>
    <row r="15" spans="1:10" x14ac:dyDescent="0.25">
      <c r="A15" s="47" t="e">
        <f>'3課程資料'!#REF!</f>
        <v>#REF!</v>
      </c>
      <c r="B15" s="47" t="e">
        <f>'3課程資料'!#REF!</f>
        <v>#REF!</v>
      </c>
      <c r="C15" s="48" t="e">
        <f>'3課程資料'!#REF!</f>
        <v>#REF!</v>
      </c>
      <c r="D15" s="49" t="e">
        <f>'3課程資料'!#REF!</f>
        <v>#REF!</v>
      </c>
      <c r="E15" s="46" t="e">
        <f>'3課程資料'!#REF!</f>
        <v>#REF!</v>
      </c>
      <c r="F15" s="50" t="e">
        <f>'3課程資料'!#REF!</f>
        <v>#REF!</v>
      </c>
      <c r="G15" s="50" t="e">
        <f>'3課程資料'!#REF!</f>
        <v>#REF!</v>
      </c>
      <c r="H15" s="51" t="e">
        <f>'3課程資料'!#REF!</f>
        <v>#REF!</v>
      </c>
      <c r="I15" s="46" t="e">
        <f>'3課程資料'!#REF!</f>
        <v>#REF!</v>
      </c>
      <c r="J15" s="46" t="e">
        <f>'3課程資料'!#REF!</f>
        <v>#REF!</v>
      </c>
    </row>
    <row r="16" spans="1:10" x14ac:dyDescent="0.25">
      <c r="A16" s="47" t="e">
        <f>'3課程資料'!#REF!</f>
        <v>#REF!</v>
      </c>
      <c r="B16" s="47" t="e">
        <f>'3課程資料'!#REF!</f>
        <v>#REF!</v>
      </c>
      <c r="C16" s="48" t="e">
        <f>'3課程資料'!#REF!</f>
        <v>#REF!</v>
      </c>
      <c r="D16" s="49" t="e">
        <f>'3課程資料'!#REF!</f>
        <v>#REF!</v>
      </c>
      <c r="E16" s="46" t="e">
        <f>'3課程資料'!#REF!</f>
        <v>#REF!</v>
      </c>
      <c r="F16" s="50" t="e">
        <f>'3課程資料'!#REF!</f>
        <v>#REF!</v>
      </c>
      <c r="G16" s="50" t="e">
        <f>'3課程資料'!#REF!</f>
        <v>#REF!</v>
      </c>
      <c r="H16" s="51" t="e">
        <f>'3課程資料'!#REF!</f>
        <v>#REF!</v>
      </c>
      <c r="I16" s="46" t="e">
        <f>'3課程資料'!#REF!</f>
        <v>#REF!</v>
      </c>
      <c r="J16" s="46" t="e">
        <f>'3課程資料'!#REF!</f>
        <v>#REF!</v>
      </c>
    </row>
    <row r="17" spans="1:10" x14ac:dyDescent="0.25">
      <c r="A17" s="47" t="e">
        <f>'3課程資料'!#REF!</f>
        <v>#REF!</v>
      </c>
      <c r="B17" s="47" t="e">
        <f>'3課程資料'!#REF!</f>
        <v>#REF!</v>
      </c>
      <c r="C17" s="48" t="e">
        <f>'3課程資料'!#REF!</f>
        <v>#REF!</v>
      </c>
      <c r="D17" s="49" t="e">
        <f>'3課程資料'!#REF!</f>
        <v>#REF!</v>
      </c>
      <c r="E17" s="46" t="e">
        <f>'3課程資料'!#REF!</f>
        <v>#REF!</v>
      </c>
      <c r="F17" s="50" t="e">
        <f>'3課程資料'!#REF!</f>
        <v>#REF!</v>
      </c>
      <c r="G17" s="50" t="e">
        <f>'3課程資料'!#REF!</f>
        <v>#REF!</v>
      </c>
      <c r="H17" s="51" t="e">
        <f>'3課程資料'!#REF!</f>
        <v>#REF!</v>
      </c>
      <c r="I17" s="46" t="e">
        <f>'3課程資料'!#REF!</f>
        <v>#REF!</v>
      </c>
      <c r="J17" s="46" t="e">
        <f>'3課程資料'!#REF!</f>
        <v>#REF!</v>
      </c>
    </row>
    <row r="18" spans="1:10" x14ac:dyDescent="0.25">
      <c r="A18" s="47" t="e">
        <f>'3課程資料'!#REF!</f>
        <v>#REF!</v>
      </c>
      <c r="B18" s="47" t="e">
        <f>'3課程資料'!#REF!</f>
        <v>#REF!</v>
      </c>
      <c r="C18" s="48" t="e">
        <f>'3課程資料'!#REF!</f>
        <v>#REF!</v>
      </c>
      <c r="D18" s="49" t="e">
        <f>'3課程資料'!#REF!</f>
        <v>#REF!</v>
      </c>
      <c r="E18" s="46" t="e">
        <f>'3課程資料'!#REF!</f>
        <v>#REF!</v>
      </c>
      <c r="F18" s="50" t="e">
        <f>'3課程資料'!#REF!</f>
        <v>#REF!</v>
      </c>
      <c r="G18" s="50" t="e">
        <f>'3課程資料'!#REF!</f>
        <v>#REF!</v>
      </c>
      <c r="H18" s="51" t="e">
        <f>'3課程資料'!#REF!</f>
        <v>#REF!</v>
      </c>
      <c r="I18" s="46" t="e">
        <f>'3課程資料'!#REF!</f>
        <v>#REF!</v>
      </c>
      <c r="J18" s="46" t="e">
        <f>'3課程資料'!#REF!</f>
        <v>#REF!</v>
      </c>
    </row>
    <row r="19" spans="1:10" x14ac:dyDescent="0.25">
      <c r="A19" s="47" t="e">
        <f>'3課程資料'!#REF!</f>
        <v>#REF!</v>
      </c>
      <c r="B19" s="47" t="e">
        <f>'3課程資料'!#REF!</f>
        <v>#REF!</v>
      </c>
      <c r="C19" s="48" t="e">
        <f>'3課程資料'!#REF!</f>
        <v>#REF!</v>
      </c>
      <c r="D19" s="49" t="e">
        <f>'3課程資料'!#REF!</f>
        <v>#REF!</v>
      </c>
      <c r="E19" s="46" t="e">
        <f>'3課程資料'!#REF!</f>
        <v>#REF!</v>
      </c>
      <c r="F19" s="50" t="e">
        <f>'3課程資料'!#REF!</f>
        <v>#REF!</v>
      </c>
      <c r="G19" s="50" t="e">
        <f>'3課程資料'!#REF!</f>
        <v>#REF!</v>
      </c>
      <c r="H19" s="51" t="e">
        <f>'3課程資料'!#REF!</f>
        <v>#REF!</v>
      </c>
      <c r="I19" s="46" t="e">
        <f>'3課程資料'!#REF!</f>
        <v>#REF!</v>
      </c>
      <c r="J19" s="46" t="e">
        <f>'3課程資料'!#REF!</f>
        <v>#REF!</v>
      </c>
    </row>
    <row r="20" spans="1:10" x14ac:dyDescent="0.25">
      <c r="A20" s="47" t="e">
        <f>'3課程資料'!#REF!</f>
        <v>#REF!</v>
      </c>
      <c r="B20" s="47" t="e">
        <f>'3課程資料'!#REF!</f>
        <v>#REF!</v>
      </c>
      <c r="C20" s="48" t="e">
        <f>'3課程資料'!#REF!</f>
        <v>#REF!</v>
      </c>
      <c r="D20" s="49" t="e">
        <f>'3課程資料'!#REF!</f>
        <v>#REF!</v>
      </c>
      <c r="E20" s="46" t="e">
        <f>'3課程資料'!#REF!</f>
        <v>#REF!</v>
      </c>
      <c r="F20" s="50" t="e">
        <f>'3課程資料'!#REF!</f>
        <v>#REF!</v>
      </c>
      <c r="G20" s="50" t="e">
        <f>'3課程資料'!#REF!</f>
        <v>#REF!</v>
      </c>
      <c r="H20" s="51" t="e">
        <f>'3課程資料'!#REF!</f>
        <v>#REF!</v>
      </c>
      <c r="I20" s="46" t="e">
        <f>'3課程資料'!#REF!</f>
        <v>#REF!</v>
      </c>
      <c r="J20" s="46" t="e">
        <f>'3課程資料'!#REF!</f>
        <v>#REF!</v>
      </c>
    </row>
    <row r="21" spans="1:10" x14ac:dyDescent="0.25">
      <c r="A21" s="47" t="e">
        <f>'3課程資料'!#REF!</f>
        <v>#REF!</v>
      </c>
      <c r="B21" s="47" t="e">
        <f>'3課程資料'!#REF!</f>
        <v>#REF!</v>
      </c>
      <c r="C21" s="48" t="e">
        <f>'3課程資料'!#REF!</f>
        <v>#REF!</v>
      </c>
      <c r="D21" s="49" t="e">
        <f>'3課程資料'!#REF!</f>
        <v>#REF!</v>
      </c>
      <c r="E21" s="46" t="e">
        <f>'3課程資料'!#REF!</f>
        <v>#REF!</v>
      </c>
      <c r="F21" s="50" t="e">
        <f>'3課程資料'!#REF!</f>
        <v>#REF!</v>
      </c>
      <c r="G21" s="50" t="e">
        <f>'3課程資料'!#REF!</f>
        <v>#REF!</v>
      </c>
      <c r="H21" s="51" t="e">
        <f>'3課程資料'!#REF!</f>
        <v>#REF!</v>
      </c>
      <c r="I21" s="46" t="e">
        <f>'3課程資料'!#REF!</f>
        <v>#REF!</v>
      </c>
      <c r="J21" s="46" t="e">
        <f>'3課程資料'!#REF!</f>
        <v>#REF!</v>
      </c>
    </row>
    <row r="22" spans="1:10" x14ac:dyDescent="0.25">
      <c r="A22" s="47" t="e">
        <f>'3課程資料'!#REF!</f>
        <v>#REF!</v>
      </c>
      <c r="B22" s="47" t="e">
        <f>'3課程資料'!#REF!</f>
        <v>#REF!</v>
      </c>
      <c r="C22" s="48" t="e">
        <f>'3課程資料'!#REF!</f>
        <v>#REF!</v>
      </c>
      <c r="D22" s="49" t="e">
        <f>'3課程資料'!#REF!</f>
        <v>#REF!</v>
      </c>
      <c r="E22" s="46" t="e">
        <f>'3課程資料'!#REF!</f>
        <v>#REF!</v>
      </c>
      <c r="F22" s="50" t="e">
        <f>'3課程資料'!#REF!</f>
        <v>#REF!</v>
      </c>
      <c r="G22" s="50" t="e">
        <f>'3課程資料'!#REF!</f>
        <v>#REF!</v>
      </c>
      <c r="H22" s="51" t="e">
        <f>'3課程資料'!#REF!</f>
        <v>#REF!</v>
      </c>
      <c r="I22" s="46" t="e">
        <f>'3課程資料'!#REF!</f>
        <v>#REF!</v>
      </c>
      <c r="J22" s="46" t="e">
        <f>'3課程資料'!#REF!</f>
        <v>#REF!</v>
      </c>
    </row>
    <row r="23" spans="1:10" x14ac:dyDescent="0.25">
      <c r="A23" s="47" t="e">
        <f>'3課程資料'!#REF!</f>
        <v>#REF!</v>
      </c>
      <c r="B23" s="47" t="e">
        <f>'3課程資料'!#REF!</f>
        <v>#REF!</v>
      </c>
      <c r="C23" s="48" t="e">
        <f>'3課程資料'!#REF!</f>
        <v>#REF!</v>
      </c>
      <c r="D23" s="49" t="e">
        <f>'3課程資料'!#REF!</f>
        <v>#REF!</v>
      </c>
      <c r="E23" s="46" t="e">
        <f>'3課程資料'!#REF!</f>
        <v>#REF!</v>
      </c>
      <c r="F23" s="50" t="e">
        <f>'3課程資料'!#REF!</f>
        <v>#REF!</v>
      </c>
      <c r="G23" s="50" t="e">
        <f>'3課程資料'!#REF!</f>
        <v>#REF!</v>
      </c>
      <c r="H23" s="51" t="e">
        <f>'3課程資料'!#REF!</f>
        <v>#REF!</v>
      </c>
      <c r="I23" s="46" t="e">
        <f>'3課程資料'!#REF!</f>
        <v>#REF!</v>
      </c>
      <c r="J23" s="46" t="e">
        <f>'3課程資料'!#REF!</f>
        <v>#REF!</v>
      </c>
    </row>
    <row r="24" spans="1:10" x14ac:dyDescent="0.25">
      <c r="A24" s="47" t="e">
        <f>'3課程資料'!#REF!</f>
        <v>#REF!</v>
      </c>
      <c r="B24" s="47" t="e">
        <f>'3課程資料'!#REF!</f>
        <v>#REF!</v>
      </c>
      <c r="C24" s="48" t="e">
        <f>'3課程資料'!#REF!</f>
        <v>#REF!</v>
      </c>
      <c r="D24" s="49" t="e">
        <f>'3課程資料'!#REF!</f>
        <v>#REF!</v>
      </c>
      <c r="E24" s="46" t="e">
        <f>'3課程資料'!#REF!</f>
        <v>#REF!</v>
      </c>
      <c r="F24" s="50" t="e">
        <f>'3課程資料'!#REF!</f>
        <v>#REF!</v>
      </c>
      <c r="G24" s="50" t="e">
        <f>'3課程資料'!#REF!</f>
        <v>#REF!</v>
      </c>
      <c r="H24" s="51" t="e">
        <f>'3課程資料'!#REF!</f>
        <v>#REF!</v>
      </c>
      <c r="I24" s="46" t="e">
        <f>'3課程資料'!#REF!</f>
        <v>#REF!</v>
      </c>
      <c r="J24" s="46" t="e">
        <f>'3課程資料'!#REF!</f>
        <v>#REF!</v>
      </c>
    </row>
    <row r="25" spans="1:10" x14ac:dyDescent="0.25">
      <c r="A25" s="47" t="e">
        <f>'3課程資料'!#REF!</f>
        <v>#REF!</v>
      </c>
      <c r="B25" s="47" t="e">
        <f>'3課程資料'!#REF!</f>
        <v>#REF!</v>
      </c>
      <c r="C25" s="48" t="e">
        <f>'3課程資料'!#REF!</f>
        <v>#REF!</v>
      </c>
      <c r="D25" s="49" t="e">
        <f>'3課程資料'!#REF!</f>
        <v>#REF!</v>
      </c>
      <c r="E25" s="46" t="e">
        <f>'3課程資料'!#REF!</f>
        <v>#REF!</v>
      </c>
      <c r="F25" s="50" t="e">
        <f>'3課程資料'!#REF!</f>
        <v>#REF!</v>
      </c>
      <c r="G25" s="50" t="e">
        <f>'3課程資料'!#REF!</f>
        <v>#REF!</v>
      </c>
      <c r="H25" s="51" t="e">
        <f>'3課程資料'!#REF!</f>
        <v>#REF!</v>
      </c>
      <c r="I25" s="46" t="e">
        <f>'3課程資料'!#REF!</f>
        <v>#REF!</v>
      </c>
      <c r="J25" s="46" t="e">
        <f>'3課程資料'!#REF!</f>
        <v>#REF!</v>
      </c>
    </row>
    <row r="26" spans="1:10" x14ac:dyDescent="0.25">
      <c r="A26" s="47" t="e">
        <f>'3課程資料'!#REF!</f>
        <v>#REF!</v>
      </c>
      <c r="B26" s="47" t="e">
        <f>'3課程資料'!#REF!</f>
        <v>#REF!</v>
      </c>
      <c r="C26" s="48" t="e">
        <f>'3課程資料'!#REF!</f>
        <v>#REF!</v>
      </c>
      <c r="D26" s="49" t="e">
        <f>'3課程資料'!#REF!</f>
        <v>#REF!</v>
      </c>
      <c r="E26" s="46" t="e">
        <f>'3課程資料'!#REF!</f>
        <v>#REF!</v>
      </c>
      <c r="F26" s="50" t="e">
        <f>'3課程資料'!#REF!</f>
        <v>#REF!</v>
      </c>
      <c r="G26" s="50" t="e">
        <f>'3課程資料'!#REF!</f>
        <v>#REF!</v>
      </c>
      <c r="H26" s="51" t="e">
        <f>'3課程資料'!#REF!</f>
        <v>#REF!</v>
      </c>
      <c r="I26" s="46" t="e">
        <f>'3課程資料'!#REF!</f>
        <v>#REF!</v>
      </c>
      <c r="J26" s="46" t="e">
        <f>'3課程資料'!#REF!</f>
        <v>#REF!</v>
      </c>
    </row>
    <row r="27" spans="1:10" x14ac:dyDescent="0.25">
      <c r="A27" s="47" t="e">
        <f>'3課程資料'!#REF!</f>
        <v>#REF!</v>
      </c>
      <c r="B27" s="47" t="e">
        <f>'3課程資料'!#REF!</f>
        <v>#REF!</v>
      </c>
      <c r="C27" s="48" t="e">
        <f>'3課程資料'!#REF!</f>
        <v>#REF!</v>
      </c>
      <c r="D27" s="49" t="e">
        <f>'3課程資料'!#REF!</f>
        <v>#REF!</v>
      </c>
      <c r="E27" s="46" t="e">
        <f>'3課程資料'!#REF!</f>
        <v>#REF!</v>
      </c>
      <c r="F27" s="50" t="e">
        <f>'3課程資料'!#REF!</f>
        <v>#REF!</v>
      </c>
      <c r="G27" s="50" t="e">
        <f>'3課程資料'!#REF!</f>
        <v>#REF!</v>
      </c>
      <c r="H27" s="51" t="e">
        <f>'3課程資料'!#REF!</f>
        <v>#REF!</v>
      </c>
      <c r="I27" s="46" t="e">
        <f>'3課程資料'!#REF!</f>
        <v>#REF!</v>
      </c>
      <c r="J27" s="46" t="e">
        <f>'3課程資料'!#REF!</f>
        <v>#REF!</v>
      </c>
    </row>
    <row r="28" spans="1:10" x14ac:dyDescent="0.25">
      <c r="A28" s="47" t="e">
        <f>'3課程資料'!#REF!</f>
        <v>#REF!</v>
      </c>
      <c r="B28" s="47" t="e">
        <f>'3課程資料'!#REF!</f>
        <v>#REF!</v>
      </c>
      <c r="C28" s="48" t="e">
        <f>'3課程資料'!#REF!</f>
        <v>#REF!</v>
      </c>
      <c r="D28" s="49" t="e">
        <f>'3課程資料'!#REF!</f>
        <v>#REF!</v>
      </c>
      <c r="E28" s="46" t="e">
        <f>'3課程資料'!#REF!</f>
        <v>#REF!</v>
      </c>
      <c r="F28" s="50" t="e">
        <f>'3課程資料'!#REF!</f>
        <v>#REF!</v>
      </c>
      <c r="G28" s="50" t="e">
        <f>'3課程資料'!#REF!</f>
        <v>#REF!</v>
      </c>
      <c r="H28" s="51" t="e">
        <f>'3課程資料'!#REF!</f>
        <v>#REF!</v>
      </c>
      <c r="I28" s="46" t="e">
        <f>'3課程資料'!#REF!</f>
        <v>#REF!</v>
      </c>
      <c r="J28" s="46" t="e">
        <f>'3課程資料'!#REF!</f>
        <v>#REF!</v>
      </c>
    </row>
    <row r="29" spans="1:10" x14ac:dyDescent="0.25">
      <c r="A29" s="47" t="e">
        <f>'3課程資料'!#REF!</f>
        <v>#REF!</v>
      </c>
      <c r="B29" s="47" t="e">
        <f>'3課程資料'!#REF!</f>
        <v>#REF!</v>
      </c>
      <c r="C29" s="48" t="e">
        <f>'3課程資料'!#REF!</f>
        <v>#REF!</v>
      </c>
      <c r="D29" s="49" t="e">
        <f>'3課程資料'!#REF!</f>
        <v>#REF!</v>
      </c>
      <c r="E29" s="46" t="e">
        <f>'3課程資料'!#REF!</f>
        <v>#REF!</v>
      </c>
      <c r="F29" s="50" t="e">
        <f>'3課程資料'!#REF!</f>
        <v>#REF!</v>
      </c>
      <c r="G29" s="50" t="e">
        <f>'3課程資料'!#REF!</f>
        <v>#REF!</v>
      </c>
      <c r="H29" s="51" t="e">
        <f>'3課程資料'!#REF!</f>
        <v>#REF!</v>
      </c>
      <c r="I29" s="46" t="e">
        <f>'3課程資料'!#REF!</f>
        <v>#REF!</v>
      </c>
      <c r="J29" s="46" t="e">
        <f>'3課程資料'!#REF!</f>
        <v>#REF!</v>
      </c>
    </row>
  </sheetData>
  <phoneticPr fontId="5"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x14ac:dyDescent="0.25"/>
  <cols>
    <col min="3" max="3" width="13.875" bestFit="1" customWidth="1"/>
  </cols>
  <sheetData>
    <row r="1" spans="1:3" x14ac:dyDescent="0.25">
      <c r="A1" s="71" t="s">
        <v>63</v>
      </c>
      <c r="B1" s="72" t="s">
        <v>64</v>
      </c>
      <c r="C1" s="72" t="s">
        <v>65</v>
      </c>
    </row>
    <row r="2" spans="1:3" x14ac:dyDescent="0.25">
      <c r="A2" s="73" t="str">
        <f t="shared" ref="A2:A12" si="0">CHAR(64+ROW(1:1))</f>
        <v>A</v>
      </c>
      <c r="B2" s="74">
        <v>10</v>
      </c>
      <c r="C2" s="74" t="s">
        <v>66</v>
      </c>
    </row>
    <row r="3" spans="1:3" x14ac:dyDescent="0.25">
      <c r="A3" s="75" t="str">
        <f t="shared" si="0"/>
        <v>B</v>
      </c>
      <c r="B3" s="76">
        <v>11</v>
      </c>
      <c r="C3" s="76" t="s">
        <v>67</v>
      </c>
    </row>
    <row r="4" spans="1:3" x14ac:dyDescent="0.25">
      <c r="A4" s="75" t="str">
        <f t="shared" si="0"/>
        <v>C</v>
      </c>
      <c r="B4" s="76">
        <v>12</v>
      </c>
      <c r="C4" s="76" t="s">
        <v>68</v>
      </c>
    </row>
    <row r="5" spans="1:3" x14ac:dyDescent="0.25">
      <c r="A5" s="75" t="str">
        <f t="shared" si="0"/>
        <v>D</v>
      </c>
      <c r="B5" s="76">
        <v>13</v>
      </c>
      <c r="C5" s="76" t="s">
        <v>69</v>
      </c>
    </row>
    <row r="6" spans="1:3" x14ac:dyDescent="0.25">
      <c r="A6" s="75" t="str">
        <f t="shared" si="0"/>
        <v>E</v>
      </c>
      <c r="B6" s="76">
        <v>14</v>
      </c>
      <c r="C6" s="76" t="s">
        <v>70</v>
      </c>
    </row>
    <row r="7" spans="1:3" x14ac:dyDescent="0.25">
      <c r="A7" s="75" t="str">
        <f t="shared" si="0"/>
        <v>F</v>
      </c>
      <c r="B7" s="76">
        <v>15</v>
      </c>
      <c r="C7" s="76" t="s">
        <v>71</v>
      </c>
    </row>
    <row r="8" spans="1:3" x14ac:dyDescent="0.25">
      <c r="A8" s="75" t="str">
        <f t="shared" si="0"/>
        <v>G</v>
      </c>
      <c r="B8" s="76">
        <v>16</v>
      </c>
      <c r="C8" s="76" t="s">
        <v>72</v>
      </c>
    </row>
    <row r="9" spans="1:3" x14ac:dyDescent="0.25">
      <c r="A9" s="75" t="str">
        <f t="shared" si="0"/>
        <v>H</v>
      </c>
      <c r="B9" s="76">
        <v>17</v>
      </c>
      <c r="C9" s="76" t="s">
        <v>73</v>
      </c>
    </row>
    <row r="10" spans="1:3" x14ac:dyDescent="0.25">
      <c r="A10" s="75" t="str">
        <f t="shared" si="0"/>
        <v>I</v>
      </c>
      <c r="B10" s="76">
        <v>34</v>
      </c>
      <c r="C10" s="76" t="s">
        <v>74</v>
      </c>
    </row>
    <row r="11" spans="1:3" x14ac:dyDescent="0.25">
      <c r="A11" s="75" t="str">
        <f t="shared" si="0"/>
        <v>J</v>
      </c>
      <c r="B11" s="76">
        <v>18</v>
      </c>
      <c r="C11" s="76" t="s">
        <v>75</v>
      </c>
    </row>
    <row r="12" spans="1:3" x14ac:dyDescent="0.25">
      <c r="A12" s="75" t="str">
        <f t="shared" si="0"/>
        <v>K</v>
      </c>
      <c r="B12" s="76">
        <v>19</v>
      </c>
      <c r="C12" s="76" t="s">
        <v>76</v>
      </c>
    </row>
    <row r="13" spans="1:3" x14ac:dyDescent="0.25">
      <c r="A13" s="75" t="str">
        <f>CHAR(64+ROW(13:13))</f>
        <v>M</v>
      </c>
      <c r="B13" s="76">
        <v>21</v>
      </c>
      <c r="C13" s="76" t="s">
        <v>77</v>
      </c>
    </row>
    <row r="14" spans="1:3" x14ac:dyDescent="0.25">
      <c r="A14" s="75" t="str">
        <f>CHAR(64+ROW(14:14))</f>
        <v>N</v>
      </c>
      <c r="B14" s="76">
        <v>22</v>
      </c>
      <c r="C14" s="76" t="s">
        <v>78</v>
      </c>
    </row>
    <row r="15" spans="1:3" x14ac:dyDescent="0.25">
      <c r="A15" s="75" t="str">
        <f>CHAR(64+ROW(15:15))</f>
        <v>O</v>
      </c>
      <c r="B15" s="76">
        <v>35</v>
      </c>
      <c r="C15" s="76" t="s">
        <v>79</v>
      </c>
    </row>
    <row r="16" spans="1:3" x14ac:dyDescent="0.25">
      <c r="A16" s="75" t="str">
        <f>CHAR(64+ROW(16:16))</f>
        <v>P</v>
      </c>
      <c r="B16" s="76">
        <v>23</v>
      </c>
      <c r="C16" s="76" t="s">
        <v>80</v>
      </c>
    </row>
    <row r="17" spans="1:3" x14ac:dyDescent="0.25">
      <c r="A17" s="75" t="str">
        <f>CHAR(64+ROW(17:17))</f>
        <v>Q</v>
      </c>
      <c r="B17" s="76">
        <v>24</v>
      </c>
      <c r="C17" s="76" t="s">
        <v>81</v>
      </c>
    </row>
    <row r="18" spans="1:3" x14ac:dyDescent="0.25">
      <c r="A18" s="75" t="str">
        <f>CHAR(64+ROW(20:20))</f>
        <v>T</v>
      </c>
      <c r="B18" s="76">
        <v>27</v>
      </c>
      <c r="C18" s="76" t="s">
        <v>82</v>
      </c>
    </row>
    <row r="19" spans="1:3" x14ac:dyDescent="0.25">
      <c r="A19" s="75" t="str">
        <f>CHAR(64+ROW(21:21))</f>
        <v>U</v>
      </c>
      <c r="B19" s="76">
        <v>28</v>
      </c>
      <c r="C19" s="76" t="s">
        <v>83</v>
      </c>
    </row>
    <row r="20" spans="1:3" x14ac:dyDescent="0.25">
      <c r="A20" s="75" t="str">
        <f>CHAR(64+ROW(22:22))</f>
        <v>V</v>
      </c>
      <c r="B20" s="76">
        <v>29</v>
      </c>
      <c r="C20" s="76" t="s">
        <v>84</v>
      </c>
    </row>
    <row r="21" spans="1:3" x14ac:dyDescent="0.25">
      <c r="A21" s="75" t="str">
        <f>CHAR(64+ROW(23:23))</f>
        <v>W</v>
      </c>
      <c r="B21" s="76">
        <v>32</v>
      </c>
      <c r="C21" s="76" t="s">
        <v>85</v>
      </c>
    </row>
    <row r="22" spans="1:3" x14ac:dyDescent="0.25">
      <c r="A22" s="75" t="str">
        <f>CHAR(64+ROW(24:24))</f>
        <v>X</v>
      </c>
      <c r="B22" s="76">
        <v>30</v>
      </c>
      <c r="C22" s="76" t="s">
        <v>86</v>
      </c>
    </row>
    <row r="23" spans="1:3" x14ac:dyDescent="0.25">
      <c r="A23" s="75" t="str">
        <f>CHAR(64+ROW(26:26))</f>
        <v>Z</v>
      </c>
      <c r="B23" s="76">
        <v>33</v>
      </c>
      <c r="C23" s="76" t="s">
        <v>87</v>
      </c>
    </row>
    <row r="24" spans="1:3" x14ac:dyDescent="0.25">
      <c r="A24" s="75" t="str">
        <f>CHAR(64+ROW(12:12))</f>
        <v>L</v>
      </c>
      <c r="B24" s="76">
        <v>20</v>
      </c>
      <c r="C24" s="76" t="s">
        <v>88</v>
      </c>
    </row>
    <row r="25" spans="1:3" x14ac:dyDescent="0.25">
      <c r="A25" s="75" t="str">
        <f>CHAR(64+ROW(18:18))</f>
        <v>R</v>
      </c>
      <c r="B25" s="76">
        <v>25</v>
      </c>
      <c r="C25" s="76" t="s">
        <v>89</v>
      </c>
    </row>
    <row r="26" spans="1:3" x14ac:dyDescent="0.25">
      <c r="A26" s="75" t="str">
        <f>CHAR(64+ROW(19:19))</f>
        <v>S</v>
      </c>
      <c r="B26" s="76">
        <v>26</v>
      </c>
      <c r="C26" s="76" t="s">
        <v>90</v>
      </c>
    </row>
    <row r="27" spans="1:3" x14ac:dyDescent="0.25">
      <c r="A27" s="75" t="str">
        <f>CHAR(64+ROW(25:25))</f>
        <v>Y</v>
      </c>
      <c r="B27" s="76">
        <v>31</v>
      </c>
      <c r="C27" s="76" t="s">
        <v>91</v>
      </c>
    </row>
  </sheetData>
  <sheetProtection algorithmName="SHA-512" hashValue="EMs+cTBPMcIIPhW5ZDR7MOhE4ywVOon+t+DSSTeFnFBZC6IPcmGsqARjAVy+mFWd3SXglp1pcXbW44J+aJiWGg==" saltValue="NXC2LBOj0ef0lJWiF4heOg==" spinCount="100000" sheet="1" objects="1" scenarios="1"/>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81D7-CF0B-4A29-8BE4-B1DE91A540A0}">
  <sheetPr codeName="工作表7">
    <tabColor theme="4" tint="0.39997558519241921"/>
  </sheetPr>
  <dimension ref="A1:Q37"/>
  <sheetViews>
    <sheetView topLeftCell="A12" zoomScaleNormal="100" workbookViewId="0">
      <selection activeCell="J6" sqref="J6:Q7"/>
    </sheetView>
  </sheetViews>
  <sheetFormatPr defaultRowHeight="16.5" x14ac:dyDescent="0.25"/>
  <cols>
    <col min="1" max="1" width="5.625" style="54" customWidth="1"/>
    <col min="2" max="2" width="12.125" style="54" customWidth="1"/>
    <col min="3" max="3" width="13.875" style="54" customWidth="1"/>
    <col min="4" max="4" width="6" style="54" customWidth="1"/>
    <col min="5" max="8" width="13.625" style="54" customWidth="1"/>
    <col min="9" max="9" width="7.875" style="54" customWidth="1"/>
    <col min="10" max="16384" width="9" style="54"/>
  </cols>
  <sheetData>
    <row r="1" spans="1:17" ht="36" customHeight="1" x14ac:dyDescent="0.25">
      <c r="A1" s="143" t="s">
        <v>41</v>
      </c>
      <c r="B1" s="143"/>
      <c r="C1" s="144"/>
      <c r="D1" s="144"/>
      <c r="E1" s="144"/>
      <c r="F1" s="144"/>
      <c r="G1" s="144"/>
      <c r="H1" s="144"/>
      <c r="I1" s="144"/>
    </row>
    <row r="2" spans="1:17" ht="31.7" customHeight="1" x14ac:dyDescent="0.25">
      <c r="A2" s="139" t="s">
        <v>42</v>
      </c>
      <c r="B2" s="140"/>
      <c r="C2" s="139"/>
      <c r="D2" s="141"/>
      <c r="E2" s="141"/>
      <c r="F2" s="141"/>
      <c r="G2" s="141"/>
      <c r="H2" s="141"/>
      <c r="I2" s="142"/>
    </row>
    <row r="3" spans="1:17" ht="25.5" customHeight="1" x14ac:dyDescent="0.25">
      <c r="A3" s="139" t="s">
        <v>43</v>
      </c>
      <c r="B3" s="140"/>
      <c r="C3" s="145"/>
      <c r="D3" s="141"/>
      <c r="E3" s="141"/>
      <c r="F3" s="141"/>
      <c r="G3" s="141"/>
      <c r="H3" s="141"/>
      <c r="I3" s="142"/>
    </row>
    <row r="4" spans="1:17" ht="25.5" customHeight="1" x14ac:dyDescent="0.25">
      <c r="A4" s="139" t="s">
        <v>44</v>
      </c>
      <c r="B4" s="140"/>
      <c r="C4" s="139"/>
      <c r="D4" s="141"/>
      <c r="E4" s="141"/>
      <c r="F4" s="141"/>
      <c r="G4" s="141"/>
      <c r="H4" s="141"/>
      <c r="I4" s="142"/>
    </row>
    <row r="5" spans="1:17" ht="25.5" customHeight="1" x14ac:dyDescent="0.25">
      <c r="A5" s="139" t="s">
        <v>45</v>
      </c>
      <c r="B5" s="140"/>
      <c r="C5" s="139"/>
      <c r="D5" s="141"/>
      <c r="E5" s="141"/>
      <c r="F5" s="141"/>
      <c r="G5" s="141"/>
      <c r="H5" s="141"/>
      <c r="I5" s="142"/>
    </row>
    <row r="6" spans="1:17" ht="25.5" customHeight="1" x14ac:dyDescent="0.25">
      <c r="A6" s="139" t="s">
        <v>112</v>
      </c>
      <c r="B6" s="140"/>
      <c r="C6" s="139"/>
      <c r="D6" s="149"/>
      <c r="E6" s="149"/>
      <c r="F6" s="149"/>
      <c r="G6" s="149"/>
      <c r="H6" s="149"/>
      <c r="I6" s="140"/>
      <c r="J6" s="137" t="s">
        <v>116</v>
      </c>
      <c r="K6" s="138"/>
      <c r="L6" s="138"/>
      <c r="M6" s="138"/>
      <c r="N6" s="138"/>
      <c r="O6" s="138"/>
      <c r="P6" s="138"/>
      <c r="Q6" s="138"/>
    </row>
    <row r="7" spans="1:17" ht="25.5" customHeight="1" x14ac:dyDescent="0.25">
      <c r="A7" s="139" t="s">
        <v>113</v>
      </c>
      <c r="B7" s="140"/>
      <c r="C7" s="139"/>
      <c r="D7" s="149"/>
      <c r="E7" s="149"/>
      <c r="F7" s="149"/>
      <c r="G7" s="149"/>
      <c r="H7" s="149"/>
      <c r="I7" s="140"/>
      <c r="J7" s="137"/>
      <c r="K7" s="138"/>
      <c r="L7" s="138"/>
      <c r="M7" s="138"/>
      <c r="N7" s="138"/>
      <c r="O7" s="138"/>
      <c r="P7" s="138"/>
      <c r="Q7" s="138"/>
    </row>
    <row r="8" spans="1:17" ht="25.5" customHeight="1" x14ac:dyDescent="0.25">
      <c r="A8" s="139" t="s">
        <v>46</v>
      </c>
      <c r="B8" s="140"/>
      <c r="C8" s="150" t="s">
        <v>56</v>
      </c>
      <c r="D8" s="151"/>
      <c r="E8" s="151"/>
      <c r="F8" s="151"/>
      <c r="G8" s="151"/>
      <c r="H8" s="151"/>
      <c r="I8" s="152"/>
    </row>
    <row r="9" spans="1:17" ht="113.25" customHeight="1" x14ac:dyDescent="0.25">
      <c r="A9" s="146" t="s">
        <v>114</v>
      </c>
      <c r="B9" s="147"/>
      <c r="C9" s="147"/>
      <c r="D9" s="147"/>
      <c r="E9" s="147"/>
      <c r="F9" s="147"/>
      <c r="G9" s="147"/>
      <c r="H9" s="147"/>
      <c r="I9" s="148"/>
      <c r="M9" s="87"/>
    </row>
    <row r="10" spans="1:17" ht="27.95" customHeight="1" x14ac:dyDescent="0.25">
      <c r="A10" s="55" t="s">
        <v>2</v>
      </c>
      <c r="B10" s="55" t="s">
        <v>47</v>
      </c>
      <c r="C10" s="55" t="s">
        <v>48</v>
      </c>
      <c r="D10" s="56" t="s">
        <v>49</v>
      </c>
      <c r="E10" s="55" t="s">
        <v>50</v>
      </c>
      <c r="F10" s="55" t="s">
        <v>51</v>
      </c>
      <c r="G10" s="55" t="s">
        <v>52</v>
      </c>
      <c r="H10" s="55" t="s">
        <v>53</v>
      </c>
      <c r="I10" s="56" t="s">
        <v>60</v>
      </c>
    </row>
    <row r="11" spans="1:17" ht="33" customHeight="1" x14ac:dyDescent="0.25">
      <c r="A11" s="57">
        <v>1</v>
      </c>
      <c r="B11" s="58"/>
      <c r="C11" s="58"/>
      <c r="D11" s="58"/>
      <c r="E11" s="58"/>
      <c r="F11" s="58"/>
      <c r="G11" s="58"/>
      <c r="H11" s="58"/>
      <c r="I11" s="58"/>
    </row>
    <row r="12" spans="1:17" ht="33" customHeight="1" x14ac:dyDescent="0.25">
      <c r="A12" s="57">
        <v>2</v>
      </c>
      <c r="B12" s="58"/>
      <c r="C12" s="58"/>
      <c r="D12" s="58"/>
      <c r="E12" s="58"/>
      <c r="F12" s="58"/>
      <c r="G12" s="58"/>
      <c r="H12" s="58"/>
      <c r="I12" s="58"/>
    </row>
    <row r="13" spans="1:17" ht="33" customHeight="1" x14ac:dyDescent="0.25">
      <c r="A13" s="57">
        <v>3</v>
      </c>
      <c r="B13" s="58"/>
      <c r="C13" s="58"/>
      <c r="D13" s="58"/>
      <c r="E13" s="58"/>
      <c r="F13" s="58"/>
      <c r="G13" s="58"/>
      <c r="H13" s="58"/>
      <c r="I13" s="58"/>
    </row>
    <row r="14" spans="1:17" ht="33" customHeight="1" x14ac:dyDescent="0.25">
      <c r="A14" s="57">
        <v>4</v>
      </c>
      <c r="B14" s="58"/>
      <c r="C14" s="58"/>
      <c r="D14" s="58"/>
      <c r="E14" s="58"/>
      <c r="F14" s="58"/>
      <c r="G14" s="58"/>
      <c r="H14" s="58"/>
      <c r="I14" s="58"/>
    </row>
    <row r="15" spans="1:17" ht="33" customHeight="1" x14ac:dyDescent="0.25">
      <c r="A15" s="57">
        <v>5</v>
      </c>
      <c r="B15" s="58"/>
      <c r="C15" s="58"/>
      <c r="D15" s="58"/>
      <c r="E15" s="58"/>
      <c r="F15" s="58"/>
      <c r="G15" s="58"/>
      <c r="H15" s="58"/>
      <c r="I15" s="58"/>
    </row>
    <row r="16" spans="1:17" ht="33" customHeight="1" x14ac:dyDescent="0.25">
      <c r="A16" s="57">
        <v>6</v>
      </c>
      <c r="B16" s="58"/>
      <c r="C16" s="58"/>
      <c r="D16" s="58"/>
      <c r="E16" s="58"/>
      <c r="F16" s="58"/>
      <c r="G16" s="58"/>
      <c r="H16" s="58"/>
      <c r="I16" s="58"/>
    </row>
    <row r="17" spans="1:9" ht="33" customHeight="1" x14ac:dyDescent="0.25">
      <c r="A17" s="57">
        <v>7</v>
      </c>
      <c r="B17" s="58"/>
      <c r="C17" s="58"/>
      <c r="D17" s="58"/>
      <c r="E17" s="58"/>
      <c r="F17" s="58"/>
      <c r="G17" s="58"/>
      <c r="H17" s="58"/>
      <c r="I17" s="58"/>
    </row>
    <row r="18" spans="1:9" ht="33" customHeight="1" x14ac:dyDescent="0.25">
      <c r="A18" s="57">
        <v>8</v>
      </c>
      <c r="B18" s="58"/>
      <c r="C18" s="58"/>
      <c r="D18" s="58"/>
      <c r="E18" s="58"/>
      <c r="F18" s="58"/>
      <c r="G18" s="58"/>
      <c r="H18" s="58"/>
      <c r="I18" s="58"/>
    </row>
    <row r="19" spans="1:9" ht="33" customHeight="1" x14ac:dyDescent="0.25">
      <c r="A19" s="57">
        <v>9</v>
      </c>
      <c r="B19" s="58"/>
      <c r="C19" s="58"/>
      <c r="D19" s="58"/>
      <c r="E19" s="58"/>
      <c r="F19" s="58"/>
      <c r="G19" s="58"/>
      <c r="H19" s="58"/>
      <c r="I19" s="58"/>
    </row>
    <row r="20" spans="1:9" ht="33" customHeight="1" x14ac:dyDescent="0.25">
      <c r="A20" s="57">
        <v>10</v>
      </c>
      <c r="B20" s="58"/>
      <c r="C20" s="58"/>
      <c r="D20" s="58"/>
      <c r="E20" s="58"/>
      <c r="F20" s="58"/>
      <c r="G20" s="58"/>
      <c r="H20" s="58"/>
      <c r="I20" s="58"/>
    </row>
    <row r="21" spans="1:9" ht="33" customHeight="1" x14ac:dyDescent="0.25">
      <c r="A21" s="57">
        <v>11</v>
      </c>
      <c r="B21" s="58"/>
      <c r="C21" s="58"/>
      <c r="D21" s="58"/>
      <c r="E21" s="58"/>
      <c r="F21" s="58"/>
      <c r="G21" s="58"/>
      <c r="H21" s="58"/>
      <c r="I21" s="58"/>
    </row>
    <row r="22" spans="1:9" ht="33" customHeight="1" x14ac:dyDescent="0.25">
      <c r="A22" s="57">
        <v>12</v>
      </c>
      <c r="B22" s="58"/>
      <c r="C22" s="58"/>
      <c r="D22" s="58"/>
      <c r="E22" s="58"/>
      <c r="F22" s="58"/>
      <c r="G22" s="58"/>
      <c r="H22" s="58"/>
      <c r="I22" s="58"/>
    </row>
    <row r="23" spans="1:9" ht="33" customHeight="1" x14ac:dyDescent="0.25">
      <c r="A23" s="57">
        <v>13</v>
      </c>
      <c r="B23" s="58"/>
      <c r="C23" s="58"/>
      <c r="D23" s="58"/>
      <c r="E23" s="58"/>
      <c r="F23" s="58"/>
      <c r="G23" s="58"/>
      <c r="H23" s="58"/>
      <c r="I23" s="58"/>
    </row>
    <row r="24" spans="1:9" ht="33" customHeight="1" x14ac:dyDescent="0.25">
      <c r="A24" s="57">
        <v>14</v>
      </c>
      <c r="B24" s="58"/>
      <c r="C24" s="58"/>
      <c r="D24" s="58"/>
      <c r="E24" s="58"/>
      <c r="F24" s="58"/>
      <c r="G24" s="58"/>
      <c r="H24" s="58"/>
      <c r="I24" s="58"/>
    </row>
    <row r="25" spans="1:9" ht="33" customHeight="1" x14ac:dyDescent="0.25">
      <c r="A25" s="57">
        <v>15</v>
      </c>
      <c r="B25" s="58"/>
      <c r="C25" s="58"/>
      <c r="D25" s="58"/>
      <c r="E25" s="58"/>
      <c r="F25" s="58"/>
      <c r="G25" s="58"/>
      <c r="H25" s="58"/>
      <c r="I25" s="58"/>
    </row>
    <row r="26" spans="1:9" ht="35.25" customHeight="1" x14ac:dyDescent="0.25"/>
    <row r="27" spans="1:9" ht="35.25" customHeight="1" x14ac:dyDescent="0.25"/>
    <row r="28" spans="1:9" ht="35.25" customHeight="1" x14ac:dyDescent="0.25"/>
    <row r="29" spans="1:9" ht="35.25" customHeight="1" x14ac:dyDescent="0.25"/>
    <row r="30" spans="1:9" ht="35.25" customHeight="1" x14ac:dyDescent="0.25"/>
    <row r="31" spans="1:9" ht="35.25" customHeight="1" x14ac:dyDescent="0.25"/>
    <row r="32" spans="1:9" ht="35.25" customHeight="1" x14ac:dyDescent="0.25"/>
    <row r="33" ht="35.25" customHeight="1" x14ac:dyDescent="0.25"/>
    <row r="34" ht="35.25" customHeight="1" x14ac:dyDescent="0.25"/>
    <row r="35" ht="35.25" customHeight="1" x14ac:dyDescent="0.25"/>
    <row r="36" ht="35.25" customHeight="1" x14ac:dyDescent="0.25"/>
    <row r="37" ht="35.25" customHeight="1" x14ac:dyDescent="0.25"/>
  </sheetData>
  <mergeCells count="17">
    <mergeCell ref="A9:I9"/>
    <mergeCell ref="A5:B5"/>
    <mergeCell ref="C5:I5"/>
    <mergeCell ref="A7:B7"/>
    <mergeCell ref="C7:I7"/>
    <mergeCell ref="A8:B8"/>
    <mergeCell ref="C8:I8"/>
    <mergeCell ref="A6:B6"/>
    <mergeCell ref="C6:I6"/>
    <mergeCell ref="J6:Q7"/>
    <mergeCell ref="A4:B4"/>
    <mergeCell ref="C4:I4"/>
    <mergeCell ref="A1:I1"/>
    <mergeCell ref="A2:B2"/>
    <mergeCell ref="C2:I2"/>
    <mergeCell ref="A3:B3"/>
    <mergeCell ref="C3:I3"/>
  </mergeCells>
  <phoneticPr fontId="5" type="noConversion"/>
  <printOptions horizontalCentered="1"/>
  <pageMargins left="0.19685039370078741" right="0.19685039370078741" top="0.35433070866141736" bottom="0.39370078740157483" header="0.31496062992125984" footer="0.15748031496062992"/>
  <pageSetup paperSize="9" orientation="portrait" r:id="rId1"/>
  <headerFooter>
    <oddFooter>第 &amp;P 頁，共 &amp;N 頁</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2</vt:i4>
      </vt:variant>
    </vt:vector>
  </HeadingPairs>
  <TitlesOfParts>
    <vt:vector size="8" baseType="lpstr">
      <vt:lpstr>1課程申請表</vt:lpstr>
      <vt:lpstr>2講員經歷</vt:lpstr>
      <vt:lpstr>3課程資料</vt:lpstr>
      <vt:lpstr>Data</vt:lpstr>
      <vt:lpstr>身分驗證</vt:lpstr>
      <vt:lpstr>4簽到單(範本)</vt:lpstr>
      <vt:lpstr>'4簽到單(範本)'!Print_Area</vt:lpstr>
      <vt:lpstr>'4簽到單(範本)'!Print_Titles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2023-08-07T02:07:30Z</cp:lastPrinted>
  <dcterms:created xsi:type="dcterms:W3CDTF">2017-08-31T08:53:33Z</dcterms:created>
  <dcterms:modified xsi:type="dcterms:W3CDTF">2024-12-24T01:01:40Z</dcterms:modified>
</cp:coreProperties>
</file>